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da\Desktop\RANSIRINI Master\II manusckrypt z Ransirini\Sci Rep 23 01 2025\repozytorium\"/>
    </mc:Choice>
  </mc:AlternateContent>
  <xr:revisionPtr revIDLastSave="0" documentId="13_ncr:1_{6100C6C0-7E2A-45F1-A304-09822D4A6D38}" xr6:coauthVersionLast="47" xr6:coauthVersionMax="47" xr10:uidLastSave="{00000000-0000-0000-0000-000000000000}"/>
  <bookViews>
    <workbookView xWindow="-108" yWindow="-108" windowWidth="23256" windowHeight="12576" firstSheet="8" activeTab="11" xr2:uid="{136CEE46-446F-4753-824D-6F27A11999A8}"/>
  </bookViews>
  <sheets>
    <sheet name="control soil" sheetId="1" r:id="rId1"/>
    <sheet name=" turkey soil" sheetId="2" r:id="rId2"/>
    <sheet name="cow soil" sheetId="3" r:id="rId3"/>
    <sheet name="pig soil" sheetId="4" r:id="rId4"/>
    <sheet name="control roots" sheetId="5" r:id="rId5"/>
    <sheet name="turkey roots" sheetId="6" r:id="rId6"/>
    <sheet name="cow roots" sheetId="7" r:id="rId7"/>
    <sheet name="pig roots" sheetId="12" r:id="rId8"/>
    <sheet name="control leaves" sheetId="13" r:id="rId9"/>
    <sheet name="turkey leaves" sheetId="14" r:id="rId10"/>
    <sheet name="Summary" sheetId="9" r:id="rId11"/>
    <sheet name="AWDC" sheetId="17" r:id="rId12"/>
  </sheets>
  <definedNames>
    <definedName name="_xlnm._FilterDatabase" localSheetId="11" hidden="1">AWDC!$B$37:$J$37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69" i="17" l="1"/>
  <c r="AA69" i="17"/>
  <c r="Z69" i="17"/>
  <c r="Y69" i="17"/>
  <c r="X69" i="17"/>
  <c r="W69" i="17"/>
  <c r="V69" i="17"/>
  <c r="U69" i="17"/>
  <c r="T69" i="17"/>
  <c r="S69" i="17"/>
  <c r="D69" i="17"/>
  <c r="AB68" i="17"/>
  <c r="AA68" i="17"/>
  <c r="Z68" i="17"/>
  <c r="Y68" i="17"/>
  <c r="X68" i="17"/>
  <c r="W68" i="17"/>
  <c r="V68" i="17"/>
  <c r="U68" i="17"/>
  <c r="T68" i="17"/>
  <c r="S68" i="17"/>
  <c r="D68" i="17"/>
  <c r="AD67" i="17"/>
  <c r="AC67" i="17"/>
  <c r="AB67" i="17"/>
  <c r="AA67" i="17"/>
  <c r="Z67" i="17"/>
  <c r="Y67" i="17"/>
  <c r="X67" i="17"/>
  <c r="W67" i="17"/>
  <c r="D67" i="17"/>
  <c r="D66" i="17"/>
  <c r="D65" i="17"/>
  <c r="D64" i="17"/>
  <c r="D63" i="17"/>
  <c r="D62" i="17"/>
  <c r="AB51" i="17"/>
  <c r="AA51" i="17"/>
  <c r="X51" i="17"/>
  <c r="W51" i="17"/>
  <c r="T51" i="17"/>
  <c r="S51" i="17"/>
  <c r="AB37" i="17"/>
  <c r="AA37" i="17"/>
  <c r="X37" i="17"/>
  <c r="W37" i="17"/>
  <c r="T37" i="17"/>
  <c r="S37" i="17"/>
  <c r="M37" i="17"/>
  <c r="L37" i="17"/>
  <c r="I37" i="17"/>
  <c r="H37" i="17"/>
  <c r="E37" i="17"/>
  <c r="D37" i="17"/>
  <c r="AG33" i="17"/>
  <c r="AF33" i="17"/>
  <c r="AE33" i="17"/>
  <c r="AD33" i="17"/>
  <c r="AC33" i="17"/>
  <c r="AB33" i="17"/>
  <c r="U33" i="17"/>
  <c r="T33" i="17"/>
  <c r="S33" i="17"/>
  <c r="R33" i="17"/>
  <c r="Q33" i="17"/>
  <c r="P33" i="17"/>
  <c r="I33" i="17"/>
  <c r="H33" i="17"/>
  <c r="G33" i="17"/>
  <c r="AG32" i="17"/>
  <c r="AF32" i="17"/>
  <c r="AE32" i="17"/>
  <c r="AD32" i="17"/>
  <c r="AC32" i="17"/>
  <c r="AB32" i="17"/>
  <c r="U32" i="17"/>
  <c r="T32" i="17"/>
  <c r="S32" i="17"/>
  <c r="R32" i="17"/>
  <c r="Q32" i="17"/>
  <c r="P32" i="17"/>
  <c r="I32" i="17"/>
  <c r="H32" i="17"/>
  <c r="G32" i="17"/>
  <c r="AG31" i="17"/>
  <c r="AF31" i="17"/>
  <c r="AE31" i="17"/>
  <c r="AD31" i="17"/>
  <c r="AC31" i="17"/>
  <c r="AB31" i="17"/>
  <c r="U31" i="17"/>
  <c r="T31" i="17"/>
  <c r="S31" i="17"/>
  <c r="R31" i="17"/>
  <c r="Q31" i="17"/>
  <c r="P31" i="17"/>
  <c r="I31" i="17"/>
  <c r="H31" i="17"/>
  <c r="G31" i="17"/>
  <c r="AG30" i="17"/>
  <c r="AF30" i="17"/>
  <c r="AE30" i="17"/>
  <c r="AD30" i="17"/>
  <c r="AC30" i="17"/>
  <c r="AB30" i="17"/>
  <c r="U30" i="17"/>
  <c r="T30" i="17"/>
  <c r="S30" i="17"/>
  <c r="R30" i="17"/>
  <c r="Q30" i="17"/>
  <c r="P30" i="17"/>
  <c r="I30" i="17"/>
  <c r="H30" i="17"/>
  <c r="G30" i="17"/>
  <c r="AG29" i="17"/>
  <c r="AF29" i="17"/>
  <c r="AE29" i="17"/>
  <c r="AD29" i="17"/>
  <c r="AC29" i="17"/>
  <c r="AB29" i="17"/>
  <c r="U29" i="17"/>
  <c r="T29" i="17"/>
  <c r="S29" i="17"/>
  <c r="R29" i="17"/>
  <c r="Q29" i="17"/>
  <c r="P29" i="17"/>
  <c r="I29" i="17"/>
  <c r="H29" i="17"/>
  <c r="G29" i="17"/>
  <c r="AG28" i="17"/>
  <c r="AF28" i="17"/>
  <c r="AE28" i="17"/>
  <c r="AD28" i="17"/>
  <c r="AC28" i="17"/>
  <c r="AB28" i="17"/>
  <c r="U28" i="17"/>
  <c r="T28" i="17"/>
  <c r="S28" i="17"/>
  <c r="R28" i="17"/>
  <c r="Q28" i="17"/>
  <c r="P28" i="17"/>
  <c r="I28" i="17"/>
  <c r="H28" i="17"/>
  <c r="G28" i="17"/>
  <c r="AG27" i="17"/>
  <c r="AF27" i="17"/>
  <c r="AE27" i="17"/>
  <c r="AD27" i="17"/>
  <c r="AC27" i="17"/>
  <c r="AB27" i="17"/>
  <c r="U27" i="17"/>
  <c r="T27" i="17"/>
  <c r="S27" i="17"/>
  <c r="R27" i="17"/>
  <c r="Q27" i="17"/>
  <c r="P27" i="17"/>
  <c r="I27" i="17"/>
  <c r="H27" i="17"/>
  <c r="G27" i="17"/>
  <c r="AG26" i="17"/>
  <c r="AF26" i="17"/>
  <c r="AE26" i="17"/>
  <c r="AD26" i="17"/>
  <c r="AC26" i="17"/>
  <c r="AB26" i="17"/>
  <c r="U26" i="17"/>
  <c r="T26" i="17"/>
  <c r="S26" i="17"/>
  <c r="R26" i="17"/>
  <c r="Q26" i="17"/>
  <c r="P26" i="17"/>
  <c r="I26" i="17"/>
  <c r="H26" i="17"/>
  <c r="G26" i="17"/>
  <c r="AG25" i="17"/>
  <c r="AF25" i="17"/>
  <c r="AE25" i="17"/>
  <c r="AD25" i="17"/>
  <c r="AC25" i="17"/>
  <c r="AB25" i="17"/>
  <c r="U25" i="17"/>
  <c r="T25" i="17"/>
  <c r="S25" i="17"/>
  <c r="R25" i="17"/>
  <c r="Q25" i="17"/>
  <c r="P25" i="17"/>
  <c r="I25" i="17"/>
  <c r="H25" i="17"/>
  <c r="G25" i="17"/>
  <c r="F25" i="17"/>
  <c r="E25" i="17"/>
  <c r="D25" i="17"/>
  <c r="AG24" i="17"/>
  <c r="AF24" i="17"/>
  <c r="AE24" i="17"/>
  <c r="AD24" i="17"/>
  <c r="AC24" i="17"/>
  <c r="AB24" i="17"/>
  <c r="U24" i="17"/>
  <c r="T24" i="17"/>
  <c r="S24" i="17"/>
  <c r="R24" i="17"/>
  <c r="Q24" i="17"/>
  <c r="P24" i="17"/>
  <c r="I24" i="17"/>
  <c r="H24" i="17"/>
  <c r="G24" i="17"/>
  <c r="F24" i="17"/>
  <c r="E24" i="17"/>
  <c r="D24" i="17"/>
  <c r="AG23" i="17"/>
  <c r="AF23" i="17"/>
  <c r="AE23" i="17"/>
  <c r="AD23" i="17"/>
  <c r="AC23" i="17"/>
  <c r="AB23" i="17"/>
  <c r="U23" i="17"/>
  <c r="T23" i="17"/>
  <c r="S23" i="17"/>
  <c r="R23" i="17"/>
  <c r="Q23" i="17"/>
  <c r="P23" i="17"/>
  <c r="I23" i="17"/>
  <c r="H23" i="17"/>
  <c r="G23" i="17"/>
  <c r="F23" i="17"/>
  <c r="E23" i="17"/>
  <c r="D23" i="17"/>
  <c r="AG22" i="17"/>
  <c r="AF22" i="17"/>
  <c r="AE22" i="17"/>
  <c r="AD22" i="17"/>
  <c r="AC22" i="17"/>
  <c r="AB22" i="17"/>
  <c r="U22" i="17"/>
  <c r="T22" i="17"/>
  <c r="S22" i="17"/>
  <c r="R22" i="17"/>
  <c r="Q22" i="17"/>
  <c r="P22" i="17"/>
  <c r="I22" i="17"/>
  <c r="H22" i="17"/>
  <c r="G22" i="17"/>
  <c r="F22" i="17"/>
  <c r="E22" i="17"/>
  <c r="D22" i="17"/>
  <c r="AG21" i="17"/>
  <c r="AF21" i="17"/>
  <c r="AE21" i="17"/>
  <c r="AD21" i="17"/>
  <c r="AC21" i="17"/>
  <c r="AB21" i="17"/>
  <c r="U21" i="17"/>
  <c r="T21" i="17"/>
  <c r="S21" i="17"/>
  <c r="R21" i="17"/>
  <c r="Q21" i="17"/>
  <c r="P21" i="17"/>
  <c r="I21" i="17"/>
  <c r="H21" i="17"/>
  <c r="G21" i="17"/>
  <c r="F21" i="17"/>
  <c r="E21" i="17"/>
  <c r="D21" i="17"/>
  <c r="AG20" i="17"/>
  <c r="AF20" i="17"/>
  <c r="AE20" i="17"/>
  <c r="AD20" i="17"/>
  <c r="AC20" i="17"/>
  <c r="AB20" i="17"/>
  <c r="U20" i="17"/>
  <c r="T20" i="17"/>
  <c r="S20" i="17"/>
  <c r="R20" i="17"/>
  <c r="Q20" i="17"/>
  <c r="P20" i="17"/>
  <c r="I20" i="17"/>
  <c r="H20" i="17"/>
  <c r="G20" i="17"/>
  <c r="F20" i="17"/>
  <c r="E20" i="17"/>
  <c r="D20" i="17"/>
  <c r="AG19" i="17"/>
  <c r="AF19" i="17"/>
  <c r="AE19" i="17"/>
  <c r="AD19" i="17"/>
  <c r="AC19" i="17"/>
  <c r="AB19" i="17"/>
  <c r="U19" i="17"/>
  <c r="T19" i="17"/>
  <c r="S19" i="17"/>
  <c r="R19" i="17"/>
  <c r="Q19" i="17"/>
  <c r="P19" i="17"/>
  <c r="I19" i="17"/>
  <c r="H19" i="17"/>
  <c r="G19" i="17"/>
  <c r="F19" i="17"/>
  <c r="E19" i="17"/>
  <c r="D19" i="17"/>
  <c r="AG18" i="17"/>
  <c r="AF18" i="17"/>
  <c r="AE18" i="17"/>
  <c r="AD18" i="17"/>
  <c r="AC18" i="17"/>
  <c r="AB18" i="17"/>
  <c r="U18" i="17"/>
  <c r="T18" i="17"/>
  <c r="S18" i="17"/>
  <c r="R18" i="17"/>
  <c r="Q18" i="17"/>
  <c r="P18" i="17"/>
  <c r="I18" i="17"/>
  <c r="H18" i="17"/>
  <c r="G18" i="17"/>
  <c r="F18" i="17"/>
  <c r="E18" i="17"/>
  <c r="D18" i="17"/>
  <c r="AG17" i="17"/>
  <c r="AF17" i="17"/>
  <c r="AE17" i="17"/>
  <c r="AD17" i="17"/>
  <c r="AC17" i="17"/>
  <c r="AB17" i="17"/>
  <c r="U17" i="17"/>
  <c r="T17" i="17"/>
  <c r="S17" i="17"/>
  <c r="R17" i="17"/>
  <c r="Q17" i="17"/>
  <c r="P17" i="17"/>
  <c r="I17" i="17"/>
  <c r="H17" i="17"/>
  <c r="G17" i="17"/>
  <c r="F17" i="17"/>
  <c r="E17" i="17"/>
  <c r="D17" i="17"/>
  <c r="AG16" i="17"/>
  <c r="AF16" i="17"/>
  <c r="AE16" i="17"/>
  <c r="AD16" i="17"/>
  <c r="AC16" i="17"/>
  <c r="AB16" i="17"/>
  <c r="U16" i="17"/>
  <c r="T16" i="17"/>
  <c r="S16" i="17"/>
  <c r="R16" i="17"/>
  <c r="Q16" i="17"/>
  <c r="P16" i="17"/>
  <c r="I16" i="17"/>
  <c r="H16" i="17"/>
  <c r="G16" i="17"/>
  <c r="F16" i="17"/>
  <c r="E16" i="17"/>
  <c r="D16" i="17"/>
  <c r="AG15" i="17"/>
  <c r="AF15" i="17"/>
  <c r="AE15" i="17"/>
  <c r="AD15" i="17"/>
  <c r="AC15" i="17"/>
  <c r="AB15" i="17"/>
  <c r="U15" i="17"/>
  <c r="T15" i="17"/>
  <c r="S15" i="17"/>
  <c r="R15" i="17"/>
  <c r="Q15" i="17"/>
  <c r="P15" i="17"/>
  <c r="I15" i="17"/>
  <c r="H15" i="17"/>
  <c r="G15" i="17"/>
  <c r="F15" i="17"/>
  <c r="E15" i="17"/>
  <c r="D15" i="17"/>
  <c r="AG14" i="17"/>
  <c r="AF14" i="17"/>
  <c r="AE14" i="17"/>
  <c r="AD14" i="17"/>
  <c r="AC14" i="17"/>
  <c r="AB14" i="17"/>
  <c r="U14" i="17"/>
  <c r="T14" i="17"/>
  <c r="S14" i="17"/>
  <c r="R14" i="17"/>
  <c r="Q14" i="17"/>
  <c r="P14" i="17"/>
  <c r="I14" i="17"/>
  <c r="H14" i="17"/>
  <c r="G14" i="17"/>
  <c r="F14" i="17"/>
  <c r="E14" i="17"/>
  <c r="D14" i="17"/>
  <c r="AG13" i="17"/>
  <c r="AF13" i="17"/>
  <c r="AE13" i="17"/>
  <c r="AD13" i="17"/>
  <c r="AC13" i="17"/>
  <c r="AB13" i="17"/>
  <c r="U13" i="17"/>
  <c r="T13" i="17"/>
  <c r="S13" i="17"/>
  <c r="R13" i="17"/>
  <c r="Q13" i="17"/>
  <c r="P13" i="17"/>
  <c r="I13" i="17"/>
  <c r="H13" i="17"/>
  <c r="G13" i="17"/>
  <c r="F13" i="17"/>
  <c r="E13" i="17"/>
  <c r="D13" i="17"/>
  <c r="AG12" i="17"/>
  <c r="AF12" i="17"/>
  <c r="AE12" i="17"/>
  <c r="AD12" i="17"/>
  <c r="AC12" i="17"/>
  <c r="AB12" i="17"/>
  <c r="U12" i="17"/>
  <c r="T12" i="17"/>
  <c r="S12" i="17"/>
  <c r="R12" i="17"/>
  <c r="Q12" i="17"/>
  <c r="P12" i="17"/>
  <c r="I12" i="17"/>
  <c r="H12" i="17"/>
  <c r="G12" i="17"/>
  <c r="F12" i="17"/>
  <c r="E12" i="17"/>
  <c r="D12" i="17"/>
  <c r="AG11" i="17"/>
  <c r="AF11" i="17"/>
  <c r="AE11" i="17"/>
  <c r="AD11" i="17"/>
  <c r="AC11" i="17"/>
  <c r="AB11" i="17"/>
  <c r="U11" i="17"/>
  <c r="T11" i="17"/>
  <c r="S11" i="17"/>
  <c r="R11" i="17"/>
  <c r="Q11" i="17"/>
  <c r="P11" i="17"/>
  <c r="I11" i="17"/>
  <c r="H11" i="17"/>
  <c r="G11" i="17"/>
  <c r="F11" i="17"/>
  <c r="E11" i="17"/>
  <c r="D11" i="17"/>
  <c r="AG10" i="17"/>
  <c r="AF10" i="17"/>
  <c r="AE10" i="17"/>
  <c r="AD10" i="17"/>
  <c r="AC10" i="17"/>
  <c r="AB10" i="17"/>
  <c r="U10" i="17"/>
  <c r="T10" i="17"/>
  <c r="S10" i="17"/>
  <c r="R10" i="17"/>
  <c r="Q10" i="17"/>
  <c r="P10" i="17"/>
  <c r="I10" i="17"/>
  <c r="H10" i="17"/>
  <c r="G10" i="17"/>
  <c r="F10" i="17"/>
  <c r="E10" i="17"/>
  <c r="D10" i="17"/>
  <c r="AG9" i="17"/>
  <c r="AF9" i="17"/>
  <c r="AE9" i="17"/>
  <c r="AD9" i="17"/>
  <c r="AC9" i="17"/>
  <c r="AB9" i="17"/>
  <c r="U9" i="17"/>
  <c r="T9" i="17"/>
  <c r="S9" i="17"/>
  <c r="R9" i="17"/>
  <c r="Q9" i="17"/>
  <c r="P9" i="17"/>
  <c r="I9" i="17"/>
  <c r="H9" i="17"/>
  <c r="G9" i="17"/>
  <c r="F9" i="17"/>
  <c r="E9" i="17"/>
  <c r="D9" i="17"/>
  <c r="AG8" i="17"/>
  <c r="AF8" i="17"/>
  <c r="AE8" i="17"/>
  <c r="AD8" i="17"/>
  <c r="AC8" i="17"/>
  <c r="AB8" i="17"/>
  <c r="U8" i="17"/>
  <c r="T8" i="17"/>
  <c r="S8" i="17"/>
  <c r="R8" i="17"/>
  <c r="Q8" i="17"/>
  <c r="P8" i="17"/>
  <c r="I8" i="17"/>
  <c r="H8" i="17"/>
  <c r="G8" i="17"/>
  <c r="F8" i="17"/>
  <c r="E8" i="17"/>
  <c r="D8" i="17"/>
  <c r="AG7" i="17"/>
  <c r="AF7" i="17"/>
  <c r="AE7" i="17"/>
  <c r="AD7" i="17"/>
  <c r="AC7" i="17"/>
  <c r="AB7" i="17"/>
  <c r="U7" i="17"/>
  <c r="T7" i="17"/>
  <c r="S7" i="17"/>
  <c r="R7" i="17"/>
  <c r="Q7" i="17"/>
  <c r="P7" i="17"/>
  <c r="I7" i="17"/>
  <c r="H7" i="17"/>
  <c r="G7" i="17"/>
  <c r="F7" i="17"/>
  <c r="E7" i="17"/>
  <c r="D7" i="17"/>
  <c r="AG6" i="17"/>
  <c r="AF6" i="17"/>
  <c r="AE6" i="17"/>
  <c r="AD6" i="17"/>
  <c r="AC6" i="17"/>
  <c r="AB6" i="17"/>
  <c r="U6" i="17"/>
  <c r="T6" i="17"/>
  <c r="S6" i="17"/>
  <c r="R6" i="17"/>
  <c r="Q6" i="17"/>
  <c r="P6" i="17"/>
  <c r="I6" i="17"/>
  <c r="H6" i="17"/>
  <c r="G6" i="17"/>
  <c r="F6" i="17"/>
  <c r="E6" i="17"/>
  <c r="D6" i="17"/>
  <c r="AG5" i="17"/>
  <c r="AF5" i="17"/>
  <c r="AE5" i="17"/>
  <c r="AD5" i="17"/>
  <c r="AC5" i="17"/>
  <c r="AB5" i="17"/>
  <c r="U5" i="17"/>
  <c r="T5" i="17"/>
  <c r="S5" i="17"/>
  <c r="R5" i="17"/>
  <c r="Q5" i="17"/>
  <c r="P5" i="17"/>
  <c r="I5" i="17"/>
  <c r="H5" i="17"/>
  <c r="G5" i="17"/>
  <c r="F5" i="17"/>
  <c r="E5" i="17"/>
  <c r="D5" i="17"/>
  <c r="AG4" i="17"/>
  <c r="AF4" i="17"/>
  <c r="AE4" i="17"/>
  <c r="AD4" i="17"/>
  <c r="AC4" i="17"/>
  <c r="AB4" i="17"/>
  <c r="U4" i="17"/>
  <c r="T4" i="17"/>
  <c r="S4" i="17"/>
  <c r="I40" i="17" s="1"/>
  <c r="R4" i="17"/>
  <c r="Q4" i="17"/>
  <c r="P4" i="17"/>
  <c r="I4" i="17"/>
  <c r="H4" i="17"/>
  <c r="G4" i="17"/>
  <c r="F4" i="17"/>
  <c r="E4" i="17"/>
  <c r="D4" i="17"/>
  <c r="AG3" i="17"/>
  <c r="AF3" i="17"/>
  <c r="AE3" i="17"/>
  <c r="AD3" i="17"/>
  <c r="AC3" i="17"/>
  <c r="AB3" i="17"/>
  <c r="U3" i="17"/>
  <c r="T3" i="17"/>
  <c r="S3" i="17"/>
  <c r="R3" i="17"/>
  <c r="Q3" i="17"/>
  <c r="P3" i="17"/>
  <c r="I3" i="17"/>
  <c r="H3" i="17"/>
  <c r="G3" i="17"/>
  <c r="F3" i="17"/>
  <c r="E3" i="17"/>
  <c r="D3" i="17"/>
  <c r="AE1" i="17"/>
  <c r="AB1" i="17"/>
  <c r="S1" i="17"/>
  <c r="P1" i="17"/>
  <c r="G1" i="17"/>
  <c r="D1" i="17"/>
  <c r="L39" i="17" l="1"/>
  <c r="H44" i="17"/>
  <c r="H46" i="17"/>
  <c r="D49" i="17"/>
  <c r="L51" i="17"/>
  <c r="H56" i="17"/>
  <c r="L69" i="17"/>
  <c r="I44" i="17"/>
  <c r="M53" i="17"/>
  <c r="D40" i="17"/>
  <c r="D42" i="17"/>
  <c r="D50" i="17"/>
  <c r="L50" i="17"/>
  <c r="L49" i="17"/>
  <c r="D55" i="17"/>
  <c r="L57" i="17"/>
  <c r="D59" i="17"/>
  <c r="L61" i="17"/>
  <c r="D57" i="17"/>
  <c r="D61" i="17"/>
  <c r="D47" i="17"/>
  <c r="H48" i="17"/>
  <c r="D51" i="17"/>
  <c r="L55" i="17"/>
  <c r="H58" i="17"/>
  <c r="I66" i="17"/>
  <c r="H69" i="17"/>
  <c r="L47" i="17"/>
  <c r="H50" i="17"/>
  <c r="H52" i="17"/>
  <c r="L59" i="17"/>
  <c r="H60" i="17"/>
  <c r="I62" i="17"/>
  <c r="I39" i="17"/>
  <c r="E40" i="17"/>
  <c r="M40" i="17"/>
  <c r="I41" i="17"/>
  <c r="E42" i="17"/>
  <c r="M42" i="17"/>
  <c r="I43" i="17"/>
  <c r="E44" i="17"/>
  <c r="M44" i="17"/>
  <c r="I45" i="17"/>
  <c r="E46" i="17"/>
  <c r="M46" i="17"/>
  <c r="I47" i="17"/>
  <c r="E48" i="17"/>
  <c r="M48" i="17"/>
  <c r="I49" i="17"/>
  <c r="E50" i="17"/>
  <c r="M50" i="17"/>
  <c r="I51" i="17"/>
  <c r="E52" i="17"/>
  <c r="M52" i="17"/>
  <c r="I53" i="17"/>
  <c r="E54" i="17"/>
  <c r="M54" i="17"/>
  <c r="I55" i="17"/>
  <c r="E56" i="17"/>
  <c r="M56" i="17"/>
  <c r="I57" i="17"/>
  <c r="E58" i="17"/>
  <c r="M58" i="17"/>
  <c r="I59" i="17"/>
  <c r="E60" i="17"/>
  <c r="M60" i="17"/>
  <c r="I61" i="17"/>
  <c r="H64" i="17"/>
  <c r="E65" i="17"/>
  <c r="M65" i="17"/>
  <c r="L68" i="17"/>
  <c r="I69" i="17"/>
  <c r="H40" i="17"/>
  <c r="H42" i="17"/>
  <c r="D43" i="17"/>
  <c r="L43" i="17"/>
  <c r="D53" i="17"/>
  <c r="L53" i="17"/>
  <c r="H54" i="17"/>
  <c r="H65" i="17"/>
  <c r="E66" i="17"/>
  <c r="M66" i="17"/>
  <c r="D39" i="17"/>
  <c r="D41" i="17"/>
  <c r="L41" i="17"/>
  <c r="D45" i="17"/>
  <c r="L45" i="17"/>
  <c r="L62" i="17"/>
  <c r="I63" i="17"/>
  <c r="L63" i="17"/>
  <c r="I64" i="17"/>
  <c r="H66" i="17"/>
  <c r="E67" i="17"/>
  <c r="H67" i="17"/>
  <c r="M67" i="17"/>
  <c r="E68" i="17"/>
  <c r="E80" i="17" s="1"/>
  <c r="M68" i="17"/>
  <c r="E39" i="17"/>
  <c r="L40" i="17"/>
  <c r="E41" i="17"/>
  <c r="I42" i="17"/>
  <c r="L42" i="17"/>
  <c r="H43" i="17"/>
  <c r="H47" i="17"/>
  <c r="M55" i="17"/>
  <c r="I58" i="17"/>
  <c r="M61" i="17"/>
  <c r="H68" i="17"/>
  <c r="M39" i="17"/>
  <c r="H41" i="17"/>
  <c r="H45" i="17"/>
  <c r="L52" i="17"/>
  <c r="AA57" i="17" s="1"/>
  <c r="H63" i="17"/>
  <c r="E64" i="17"/>
  <c r="M64" i="17"/>
  <c r="L67" i="17"/>
  <c r="I68" i="17"/>
  <c r="H39" i="17"/>
  <c r="M41" i="17"/>
  <c r="D44" i="17"/>
  <c r="L44" i="17"/>
  <c r="D46" i="17"/>
  <c r="L46" i="17"/>
  <c r="D48" i="17"/>
  <c r="S53" i="17" s="1"/>
  <c r="L48" i="17"/>
  <c r="H49" i="17"/>
  <c r="H51" i="17"/>
  <c r="D52" i="17"/>
  <c r="S52" i="17" s="1"/>
  <c r="I52" i="17"/>
  <c r="E53" i="17"/>
  <c r="H53" i="17"/>
  <c r="D54" i="17"/>
  <c r="L54" i="17"/>
  <c r="E55" i="17"/>
  <c r="H55" i="17"/>
  <c r="D56" i="17"/>
  <c r="L56" i="17"/>
  <c r="H57" i="17"/>
  <c r="D58" i="17"/>
  <c r="L58" i="17"/>
  <c r="E59" i="17"/>
  <c r="H59" i="17"/>
  <c r="M59" i="17"/>
  <c r="D60" i="17"/>
  <c r="I60" i="17"/>
  <c r="L60" i="17"/>
  <c r="E61" i="17"/>
  <c r="H62" i="17"/>
  <c r="E63" i="17"/>
  <c r="M63" i="17"/>
  <c r="L65" i="17"/>
  <c r="L66" i="17"/>
  <c r="I67" i="17"/>
  <c r="E43" i="17"/>
  <c r="M43" i="17"/>
  <c r="E45" i="17"/>
  <c r="M45" i="17"/>
  <c r="I46" i="17"/>
  <c r="E47" i="17"/>
  <c r="M47" i="17"/>
  <c r="I48" i="17"/>
  <c r="E49" i="17"/>
  <c r="M49" i="17"/>
  <c r="I50" i="17"/>
  <c r="E51" i="17"/>
  <c r="M51" i="17"/>
  <c r="I54" i="17"/>
  <c r="I56" i="17"/>
  <c r="E57" i="17"/>
  <c r="M57" i="17"/>
  <c r="L64" i="17"/>
  <c r="I65" i="17"/>
  <c r="E69" i="17"/>
  <c r="E79" i="17" s="1"/>
  <c r="M69" i="17"/>
  <c r="S40" i="17"/>
  <c r="H61" i="17"/>
  <c r="E62" i="17"/>
  <c r="M62" i="17"/>
  <c r="S55" i="17" l="1"/>
  <c r="AB39" i="17"/>
  <c r="X53" i="17"/>
  <c r="W44" i="17"/>
  <c r="X57" i="17"/>
  <c r="T44" i="17"/>
  <c r="AB52" i="17"/>
  <c r="W57" i="17"/>
  <c r="X52" i="17"/>
  <c r="AA44" i="17"/>
  <c r="S39" i="17"/>
  <c r="T57" i="17"/>
  <c r="W53" i="17"/>
  <c r="AB57" i="17"/>
  <c r="AB43" i="17"/>
  <c r="W54" i="17"/>
  <c r="X39" i="17"/>
  <c r="AA52" i="17"/>
  <c r="AA56" i="17"/>
  <c r="AA55" i="17"/>
  <c r="AA43" i="17"/>
  <c r="X56" i="17"/>
  <c r="T43" i="17"/>
  <c r="AA40" i="17"/>
  <c r="T52" i="17"/>
  <c r="T42" i="17"/>
  <c r="AA42" i="17"/>
  <c r="AA41" i="17"/>
  <c r="X55" i="17"/>
  <c r="W40" i="17"/>
  <c r="AB41" i="17"/>
  <c r="S42" i="17"/>
  <c r="AB56" i="17"/>
  <c r="T54" i="17"/>
  <c r="X42" i="17"/>
  <c r="AA39" i="17"/>
  <c r="X41" i="17"/>
  <c r="S54" i="17"/>
  <c r="X43" i="17"/>
  <c r="X44" i="17"/>
  <c r="T56" i="17"/>
  <c r="AA53" i="17"/>
  <c r="T41" i="17"/>
  <c r="S41" i="17"/>
  <c r="S57" i="17"/>
  <c r="S44" i="17"/>
  <c r="AB53" i="17"/>
  <c r="AB40" i="17"/>
  <c r="AB54" i="17"/>
  <c r="W41" i="17"/>
  <c r="X54" i="17"/>
  <c r="AA54" i="17"/>
  <c r="S43" i="17"/>
  <c r="S56" i="17"/>
  <c r="AB44" i="17"/>
  <c r="W39" i="17"/>
  <c r="W52" i="17"/>
  <c r="X40" i="17"/>
  <c r="T53" i="17"/>
  <c r="T40" i="17"/>
  <c r="AB55" i="17"/>
  <c r="AB42" i="17"/>
  <c r="W42" i="17"/>
  <c r="W55" i="17"/>
  <c r="T39" i="17"/>
  <c r="T55" i="17"/>
  <c r="W43" i="17"/>
  <c r="W56" i="17"/>
  <c r="AF52" i="17" l="1"/>
  <c r="AF40" i="17"/>
  <c r="AF39" i="17"/>
  <c r="AF55" i="17"/>
  <c r="AF57" i="17"/>
  <c r="AF41" i="17"/>
  <c r="AF54" i="17"/>
  <c r="AF44" i="17"/>
  <c r="AF42" i="17"/>
  <c r="AF43" i="17"/>
  <c r="AF53" i="17"/>
  <c r="AF56" i="17"/>
  <c r="AC88" i="2" l="1"/>
  <c r="AB88" i="2"/>
  <c r="AA88" i="2"/>
  <c r="Z88" i="2"/>
  <c r="Y88" i="2"/>
  <c r="X88" i="2"/>
  <c r="W88" i="2"/>
  <c r="V88" i="2"/>
  <c r="U88" i="2"/>
  <c r="T88" i="2"/>
  <c r="S88" i="2"/>
  <c r="R88" i="2"/>
  <c r="AC87" i="2"/>
  <c r="AB87" i="2"/>
  <c r="AA87" i="2"/>
  <c r="Z87" i="2"/>
  <c r="Y87" i="2"/>
  <c r="X87" i="2"/>
  <c r="W87" i="2"/>
  <c r="V87" i="2"/>
  <c r="U87" i="2"/>
  <c r="T87" i="2"/>
  <c r="S87" i="2"/>
  <c r="R87" i="2"/>
  <c r="AC86" i="2"/>
  <c r="AB86" i="2"/>
  <c r="AA86" i="2"/>
  <c r="Z86" i="2"/>
  <c r="Y86" i="2"/>
  <c r="X86" i="2"/>
  <c r="W86" i="2"/>
  <c r="V86" i="2"/>
  <c r="U86" i="2"/>
  <c r="T86" i="2"/>
  <c r="S86" i="2"/>
  <c r="R86" i="2"/>
  <c r="AC85" i="2"/>
  <c r="AB85" i="2"/>
  <c r="AA85" i="2"/>
  <c r="Z85" i="2"/>
  <c r="Y85" i="2"/>
  <c r="X85" i="2"/>
  <c r="W85" i="2"/>
  <c r="V85" i="2"/>
  <c r="U85" i="2"/>
  <c r="T85" i="2"/>
  <c r="S85" i="2"/>
  <c r="R85" i="2"/>
  <c r="AC84" i="2"/>
  <c r="AB84" i="2"/>
  <c r="AA84" i="2"/>
  <c r="Z84" i="2"/>
  <c r="Y84" i="2"/>
  <c r="X84" i="2"/>
  <c r="W84" i="2"/>
  <c r="V84" i="2"/>
  <c r="U84" i="2"/>
  <c r="T84" i="2"/>
  <c r="S84" i="2"/>
  <c r="R84" i="2"/>
  <c r="AC83" i="2"/>
  <c r="AB83" i="2"/>
  <c r="AA83" i="2"/>
  <c r="Z83" i="2"/>
  <c r="Y83" i="2"/>
  <c r="X83" i="2"/>
  <c r="W83" i="2"/>
  <c r="V83" i="2"/>
  <c r="U83" i="2"/>
  <c r="T83" i="2"/>
  <c r="S83" i="2"/>
  <c r="R83" i="2"/>
  <c r="AC82" i="2"/>
  <c r="AB82" i="2"/>
  <c r="AA82" i="2"/>
  <c r="Z82" i="2"/>
  <c r="Y82" i="2"/>
  <c r="X82" i="2"/>
  <c r="W82" i="2"/>
  <c r="V82" i="2"/>
  <c r="U82" i="2"/>
  <c r="T82" i="2"/>
  <c r="S82" i="2"/>
  <c r="R82" i="2"/>
  <c r="AC81" i="2"/>
  <c r="AB81" i="2"/>
  <c r="AA81" i="2"/>
  <c r="Z81" i="2"/>
  <c r="Y81" i="2"/>
  <c r="X81" i="2"/>
  <c r="W81" i="2"/>
  <c r="V81" i="2"/>
  <c r="U81" i="2"/>
  <c r="T81" i="2"/>
  <c r="S81" i="2"/>
  <c r="R81" i="2"/>
  <c r="I13" i="9"/>
  <c r="I12" i="9"/>
  <c r="H13" i="9"/>
  <c r="H12" i="9"/>
  <c r="G13" i="9"/>
  <c r="G12" i="9"/>
  <c r="F13" i="9"/>
  <c r="F12" i="9"/>
  <c r="E13" i="9"/>
  <c r="E12" i="9"/>
  <c r="D13" i="9"/>
  <c r="D12" i="9"/>
  <c r="C12" i="9"/>
  <c r="B13" i="9"/>
  <c r="B12" i="9"/>
  <c r="BF24" i="12"/>
  <c r="BE24" i="12"/>
  <c r="BF23" i="12"/>
  <c r="BE23" i="12"/>
  <c r="BE25" i="1"/>
  <c r="B7" i="9"/>
  <c r="BF27" i="14"/>
  <c r="BE27" i="14"/>
  <c r="BF26" i="14"/>
  <c r="BE26" i="14"/>
  <c r="BF25" i="14"/>
  <c r="BE25" i="14"/>
  <c r="BF27" i="13"/>
  <c r="BE27" i="13"/>
  <c r="BF26" i="13"/>
  <c r="BE26" i="13"/>
  <c r="BF25" i="13"/>
  <c r="BE25" i="13"/>
  <c r="AC88" i="14"/>
  <c r="AB88" i="14"/>
  <c r="AA88" i="14"/>
  <c r="Z88" i="14"/>
  <c r="Y88" i="14"/>
  <c r="X88" i="14"/>
  <c r="W88" i="14"/>
  <c r="V88" i="14"/>
  <c r="U88" i="14"/>
  <c r="T88" i="14"/>
  <c r="S88" i="14"/>
  <c r="R88" i="14"/>
  <c r="AC87" i="14"/>
  <c r="AB87" i="14"/>
  <c r="AA87" i="14"/>
  <c r="Z87" i="14"/>
  <c r="Y87" i="14"/>
  <c r="X87" i="14"/>
  <c r="W87" i="14"/>
  <c r="V87" i="14"/>
  <c r="U87" i="14"/>
  <c r="T87" i="14"/>
  <c r="S87" i="14"/>
  <c r="R87" i="14"/>
  <c r="AC86" i="14"/>
  <c r="AB86" i="14"/>
  <c r="AA86" i="14"/>
  <c r="Z86" i="14"/>
  <c r="Y86" i="14"/>
  <c r="X86" i="14"/>
  <c r="W86" i="14"/>
  <c r="V86" i="14"/>
  <c r="U86" i="14"/>
  <c r="T86" i="14"/>
  <c r="S86" i="14"/>
  <c r="R86" i="14"/>
  <c r="AC85" i="14"/>
  <c r="AB85" i="14"/>
  <c r="AA85" i="14"/>
  <c r="Z85" i="14"/>
  <c r="Y85" i="14"/>
  <c r="X85" i="14"/>
  <c r="W85" i="14"/>
  <c r="V85" i="14"/>
  <c r="U85" i="14"/>
  <c r="T85" i="14"/>
  <c r="S85" i="14"/>
  <c r="R85" i="14"/>
  <c r="AC84" i="14"/>
  <c r="AB84" i="14"/>
  <c r="AA84" i="14"/>
  <c r="Z84" i="14"/>
  <c r="Y84" i="14"/>
  <c r="X84" i="14"/>
  <c r="W84" i="14"/>
  <c r="V84" i="14"/>
  <c r="U84" i="14"/>
  <c r="T84" i="14"/>
  <c r="S84" i="14"/>
  <c r="R84" i="14"/>
  <c r="AC83" i="14"/>
  <c r="AB83" i="14"/>
  <c r="AA83" i="14"/>
  <c r="Z83" i="14"/>
  <c r="Y83" i="14"/>
  <c r="X83" i="14"/>
  <c r="W83" i="14"/>
  <c r="V83" i="14"/>
  <c r="U83" i="14"/>
  <c r="T83" i="14"/>
  <c r="S83" i="14"/>
  <c r="R83" i="14"/>
  <c r="AC82" i="14"/>
  <c r="AB82" i="14"/>
  <c r="AA82" i="14"/>
  <c r="Z82" i="14"/>
  <c r="Y82" i="14"/>
  <c r="X82" i="14"/>
  <c r="W82" i="14"/>
  <c r="V82" i="14"/>
  <c r="U82" i="14"/>
  <c r="T82" i="14"/>
  <c r="S82" i="14"/>
  <c r="R82" i="14"/>
  <c r="AC81" i="14"/>
  <c r="AB81" i="14"/>
  <c r="AA81" i="14"/>
  <c r="Z81" i="14"/>
  <c r="Y81" i="14"/>
  <c r="X81" i="14"/>
  <c r="W81" i="14"/>
  <c r="V81" i="14"/>
  <c r="U81" i="14"/>
  <c r="T81" i="14"/>
  <c r="S81" i="14"/>
  <c r="R81" i="14"/>
  <c r="AC77" i="14"/>
  <c r="AB77" i="14"/>
  <c r="AA77" i="14"/>
  <c r="Z77" i="14"/>
  <c r="Y77" i="14"/>
  <c r="X77" i="14"/>
  <c r="W77" i="14"/>
  <c r="V77" i="14"/>
  <c r="U77" i="14"/>
  <c r="T77" i="14"/>
  <c r="S77" i="14"/>
  <c r="R77" i="14"/>
  <c r="AC76" i="14"/>
  <c r="AB76" i="14"/>
  <c r="AA76" i="14"/>
  <c r="Z76" i="14"/>
  <c r="Y76" i="14"/>
  <c r="X76" i="14"/>
  <c r="W76" i="14"/>
  <c r="V76" i="14"/>
  <c r="U76" i="14"/>
  <c r="T76" i="14"/>
  <c r="S76" i="14"/>
  <c r="R76" i="14"/>
  <c r="AC75" i="14"/>
  <c r="AB75" i="14"/>
  <c r="AA75" i="14"/>
  <c r="Z75" i="14"/>
  <c r="Y75" i="14"/>
  <c r="X75" i="14"/>
  <c r="W75" i="14"/>
  <c r="V75" i="14"/>
  <c r="U75" i="14"/>
  <c r="T75" i="14"/>
  <c r="S75" i="14"/>
  <c r="R75" i="14"/>
  <c r="AC74" i="14"/>
  <c r="AB74" i="14"/>
  <c r="AA74" i="14"/>
  <c r="Z74" i="14"/>
  <c r="Y74" i="14"/>
  <c r="X74" i="14"/>
  <c r="W74" i="14"/>
  <c r="V74" i="14"/>
  <c r="AK74" i="14" s="1"/>
  <c r="U74" i="14"/>
  <c r="T74" i="14"/>
  <c r="S74" i="14"/>
  <c r="R74" i="14"/>
  <c r="AC73" i="14"/>
  <c r="AB73" i="14"/>
  <c r="AA73" i="14"/>
  <c r="Z73" i="14"/>
  <c r="Y73" i="14"/>
  <c r="X73" i="14"/>
  <c r="W73" i="14"/>
  <c r="V73" i="14"/>
  <c r="U73" i="14"/>
  <c r="T73" i="14"/>
  <c r="S73" i="14"/>
  <c r="R73" i="14"/>
  <c r="AC72" i="14"/>
  <c r="AB72" i="14"/>
  <c r="AA72" i="14"/>
  <c r="Z72" i="14"/>
  <c r="Y72" i="14"/>
  <c r="X72" i="14"/>
  <c r="W72" i="14"/>
  <c r="V72" i="14"/>
  <c r="U72" i="14"/>
  <c r="T72" i="14"/>
  <c r="S72" i="14"/>
  <c r="R72" i="14"/>
  <c r="AC71" i="14"/>
  <c r="AB71" i="14"/>
  <c r="AA71" i="14"/>
  <c r="Z71" i="14"/>
  <c r="Y71" i="14"/>
  <c r="X71" i="14"/>
  <c r="W71" i="14"/>
  <c r="V71" i="14"/>
  <c r="AK71" i="14" s="1"/>
  <c r="U71" i="14"/>
  <c r="T71" i="14"/>
  <c r="S71" i="14"/>
  <c r="R71" i="14"/>
  <c r="AC70" i="14"/>
  <c r="AB70" i="14"/>
  <c r="AA70" i="14"/>
  <c r="Z70" i="14"/>
  <c r="Y70" i="14"/>
  <c r="X70" i="14"/>
  <c r="W70" i="14"/>
  <c r="V70" i="14"/>
  <c r="U70" i="14"/>
  <c r="T70" i="14"/>
  <c r="S70" i="14"/>
  <c r="R70" i="14"/>
  <c r="AC88" i="13"/>
  <c r="AB88" i="13"/>
  <c r="AA88" i="13"/>
  <c r="Z88" i="13"/>
  <c r="Y88" i="13"/>
  <c r="AN88" i="13" s="1"/>
  <c r="X88" i="13"/>
  <c r="AM88" i="13" s="1"/>
  <c r="W88" i="13"/>
  <c r="V88" i="13"/>
  <c r="U88" i="13"/>
  <c r="T88" i="13"/>
  <c r="S88" i="13"/>
  <c r="R88" i="13"/>
  <c r="AC87" i="13"/>
  <c r="AB87" i="13"/>
  <c r="AA87" i="13"/>
  <c r="Z87" i="13"/>
  <c r="Y87" i="13"/>
  <c r="X87" i="13"/>
  <c r="W87" i="13"/>
  <c r="V87" i="13"/>
  <c r="U87" i="13"/>
  <c r="T87" i="13"/>
  <c r="S87" i="13"/>
  <c r="R87" i="13"/>
  <c r="AC86" i="13"/>
  <c r="AB86" i="13"/>
  <c r="AA86" i="13"/>
  <c r="Z86" i="13"/>
  <c r="Y86" i="13"/>
  <c r="AN86" i="13" s="1"/>
  <c r="X86" i="13"/>
  <c r="W86" i="13"/>
  <c r="V86" i="13"/>
  <c r="U86" i="13"/>
  <c r="T86" i="13"/>
  <c r="S86" i="13"/>
  <c r="R86" i="13"/>
  <c r="AC85" i="13"/>
  <c r="AB85" i="13"/>
  <c r="AA85" i="13"/>
  <c r="Z85" i="13"/>
  <c r="Y85" i="13"/>
  <c r="X85" i="13"/>
  <c r="W85" i="13"/>
  <c r="V85" i="13"/>
  <c r="U85" i="13"/>
  <c r="T85" i="13"/>
  <c r="S85" i="13"/>
  <c r="R85" i="13"/>
  <c r="AC84" i="13"/>
  <c r="AB84" i="13"/>
  <c r="AA84" i="13"/>
  <c r="Z84" i="13"/>
  <c r="Y84" i="13"/>
  <c r="AN84" i="13" s="1"/>
  <c r="X84" i="13"/>
  <c r="W84" i="13"/>
  <c r="V84" i="13"/>
  <c r="U84" i="13"/>
  <c r="T84" i="13"/>
  <c r="S84" i="13"/>
  <c r="R84" i="13"/>
  <c r="AC83" i="13"/>
  <c r="AB83" i="13"/>
  <c r="AA83" i="13"/>
  <c r="Z83" i="13"/>
  <c r="Y83" i="13"/>
  <c r="X83" i="13"/>
  <c r="W83" i="13"/>
  <c r="V83" i="13"/>
  <c r="U83" i="13"/>
  <c r="T83" i="13"/>
  <c r="S83" i="13"/>
  <c r="R83" i="13"/>
  <c r="AC82" i="13"/>
  <c r="AB82" i="13"/>
  <c r="AA82" i="13"/>
  <c r="Z82" i="13"/>
  <c r="Y82" i="13"/>
  <c r="AN82" i="13" s="1"/>
  <c r="X82" i="13"/>
  <c r="W82" i="13"/>
  <c r="V82" i="13"/>
  <c r="U82" i="13"/>
  <c r="T82" i="13"/>
  <c r="S82" i="13"/>
  <c r="R82" i="13"/>
  <c r="AC81" i="13"/>
  <c r="AB81" i="13"/>
  <c r="AA81" i="13"/>
  <c r="Z81" i="13"/>
  <c r="Y81" i="13"/>
  <c r="X81" i="13"/>
  <c r="W81" i="13"/>
  <c r="V81" i="13"/>
  <c r="U81" i="13"/>
  <c r="T81" i="13"/>
  <c r="S81" i="13"/>
  <c r="R81" i="13"/>
  <c r="AC77" i="13"/>
  <c r="AB77" i="13"/>
  <c r="AA77" i="13"/>
  <c r="Z77" i="13"/>
  <c r="Y77" i="13"/>
  <c r="AN77" i="13" s="1"/>
  <c r="X77" i="13"/>
  <c r="W77" i="13"/>
  <c r="V77" i="13"/>
  <c r="U77" i="13"/>
  <c r="T77" i="13"/>
  <c r="S77" i="13"/>
  <c r="R77" i="13"/>
  <c r="AC76" i="13"/>
  <c r="AB76" i="13"/>
  <c r="AA76" i="13"/>
  <c r="Z76" i="13"/>
  <c r="Y76" i="13"/>
  <c r="X76" i="13"/>
  <c r="W76" i="13"/>
  <c r="V76" i="13"/>
  <c r="U76" i="13"/>
  <c r="T76" i="13"/>
  <c r="S76" i="13"/>
  <c r="R76" i="13"/>
  <c r="AC75" i="13"/>
  <c r="AB75" i="13"/>
  <c r="AA75" i="13"/>
  <c r="Z75" i="13"/>
  <c r="Y75" i="13"/>
  <c r="X75" i="13"/>
  <c r="W75" i="13"/>
  <c r="V75" i="13"/>
  <c r="U75" i="13"/>
  <c r="T75" i="13"/>
  <c r="S75" i="13"/>
  <c r="R75" i="13"/>
  <c r="AC74" i="13"/>
  <c r="AB74" i="13"/>
  <c r="AA74" i="13"/>
  <c r="Z74" i="13"/>
  <c r="Y74" i="13"/>
  <c r="X74" i="13"/>
  <c r="W74" i="13"/>
  <c r="V74" i="13"/>
  <c r="U74" i="13"/>
  <c r="T74" i="13"/>
  <c r="S74" i="13"/>
  <c r="R74" i="13"/>
  <c r="AC73" i="13"/>
  <c r="AB73" i="13"/>
  <c r="AA73" i="13"/>
  <c r="Z73" i="13"/>
  <c r="Y73" i="13"/>
  <c r="AN73" i="13" s="1"/>
  <c r="X73" i="13"/>
  <c r="W73" i="13"/>
  <c r="V73" i="13"/>
  <c r="U73" i="13"/>
  <c r="T73" i="13"/>
  <c r="S73" i="13"/>
  <c r="R73" i="13"/>
  <c r="AC72" i="13"/>
  <c r="AB72" i="13"/>
  <c r="AA72" i="13"/>
  <c r="Z72" i="13"/>
  <c r="Y72" i="13"/>
  <c r="X72" i="13"/>
  <c r="W72" i="13"/>
  <c r="V72" i="13"/>
  <c r="U72" i="13"/>
  <c r="T72" i="13"/>
  <c r="S72" i="13"/>
  <c r="R72" i="13"/>
  <c r="AC71" i="13"/>
  <c r="AB71" i="13"/>
  <c r="AA71" i="13"/>
  <c r="Z71" i="13"/>
  <c r="Y71" i="13"/>
  <c r="X71" i="13"/>
  <c r="W71" i="13"/>
  <c r="V71" i="13"/>
  <c r="U71" i="13"/>
  <c r="T71" i="13"/>
  <c r="S71" i="13"/>
  <c r="R71" i="13"/>
  <c r="AC70" i="13"/>
  <c r="AB70" i="13"/>
  <c r="AA70" i="13"/>
  <c r="Z70" i="13"/>
  <c r="Y70" i="13"/>
  <c r="X70" i="13"/>
  <c r="W70" i="13"/>
  <c r="V70" i="13"/>
  <c r="U70" i="13"/>
  <c r="T70" i="13"/>
  <c r="S70" i="13"/>
  <c r="R70" i="13"/>
  <c r="AL88" i="12"/>
  <c r="AK88" i="12"/>
  <c r="AR88" i="12"/>
  <c r="AQ88" i="12"/>
  <c r="AP88" i="12"/>
  <c r="AO88" i="12"/>
  <c r="AN88" i="12"/>
  <c r="AM88" i="12"/>
  <c r="AJ88" i="12"/>
  <c r="AI88" i="12"/>
  <c r="AH88" i="12"/>
  <c r="AG88" i="12"/>
  <c r="AN87" i="12"/>
  <c r="AL87" i="12"/>
  <c r="AK87" i="12"/>
  <c r="AR87" i="12"/>
  <c r="AQ87" i="12"/>
  <c r="AP87" i="12"/>
  <c r="AO87" i="12"/>
  <c r="AM87" i="12"/>
  <c r="AJ87" i="12"/>
  <c r="AI87" i="12"/>
  <c r="AH87" i="12"/>
  <c r="AG87" i="12"/>
  <c r="AN86" i="12"/>
  <c r="AM86" i="12"/>
  <c r="AL86" i="12"/>
  <c r="AK86" i="12"/>
  <c r="AR86" i="12"/>
  <c r="AQ86" i="12"/>
  <c r="AP86" i="12"/>
  <c r="AO86" i="12"/>
  <c r="AJ86" i="12"/>
  <c r="AI86" i="12"/>
  <c r="AH86" i="12"/>
  <c r="AG86" i="12"/>
  <c r="AN85" i="12"/>
  <c r="AM85" i="12"/>
  <c r="AL85" i="12"/>
  <c r="AK85" i="12"/>
  <c r="AR85" i="12"/>
  <c r="AQ85" i="12"/>
  <c r="AP85" i="12"/>
  <c r="AO85" i="12"/>
  <c r="AJ85" i="12"/>
  <c r="AI85" i="12"/>
  <c r="AH85" i="12"/>
  <c r="AG85" i="12"/>
  <c r="AN84" i="12"/>
  <c r="AM84" i="12"/>
  <c r="AL84" i="12"/>
  <c r="AK84" i="12"/>
  <c r="AR84" i="12"/>
  <c r="AQ84" i="12"/>
  <c r="AP84" i="12"/>
  <c r="AO84" i="12"/>
  <c r="AJ84" i="12"/>
  <c r="AI84" i="12"/>
  <c r="AH84" i="12"/>
  <c r="AG84" i="12"/>
  <c r="AN83" i="12"/>
  <c r="AM83" i="12"/>
  <c r="AL83" i="12"/>
  <c r="AK83" i="12"/>
  <c r="AR83" i="12"/>
  <c r="AQ83" i="12"/>
  <c r="AP83" i="12"/>
  <c r="AO83" i="12"/>
  <c r="AJ83" i="12"/>
  <c r="AI83" i="12"/>
  <c r="AH83" i="12"/>
  <c r="AG83" i="12"/>
  <c r="AN82" i="12"/>
  <c r="AM82" i="12"/>
  <c r="AL82" i="12"/>
  <c r="AK82" i="12"/>
  <c r="AR82" i="12"/>
  <c r="AQ82" i="12"/>
  <c r="AP82" i="12"/>
  <c r="AO82" i="12"/>
  <c r="AJ82" i="12"/>
  <c r="AI82" i="12"/>
  <c r="AH82" i="12"/>
  <c r="AG82" i="12"/>
  <c r="AN81" i="12"/>
  <c r="AM81" i="12"/>
  <c r="AL81" i="12"/>
  <c r="AK81" i="12"/>
  <c r="AR81" i="12"/>
  <c r="AQ81" i="12"/>
  <c r="AP81" i="12"/>
  <c r="AO81" i="12"/>
  <c r="AJ81" i="12"/>
  <c r="AI81" i="12"/>
  <c r="AH81" i="12"/>
  <c r="AG81" i="12"/>
  <c r="AV80" i="12" s="1"/>
  <c r="AR77" i="12"/>
  <c r="AQ77" i="12"/>
  <c r="AP77" i="12"/>
  <c r="AK77" i="12"/>
  <c r="AJ77" i="12"/>
  <c r="AI77" i="12"/>
  <c r="AH77" i="12"/>
  <c r="AC77" i="12"/>
  <c r="AB77" i="12"/>
  <c r="AA77" i="12"/>
  <c r="Z77" i="12"/>
  <c r="AO77" i="12" s="1"/>
  <c r="Y77" i="12"/>
  <c r="AN77" i="12" s="1"/>
  <c r="X77" i="12"/>
  <c r="AM77" i="12" s="1"/>
  <c r="W77" i="12"/>
  <c r="AL77" i="12" s="1"/>
  <c r="V77" i="12"/>
  <c r="U77" i="12"/>
  <c r="T77" i="12"/>
  <c r="S77" i="12"/>
  <c r="R77" i="12"/>
  <c r="AG77" i="12" s="1"/>
  <c r="AR76" i="12"/>
  <c r="AQ76" i="12"/>
  <c r="AP76" i="12"/>
  <c r="AK76" i="12"/>
  <c r="AJ76" i="12"/>
  <c r="AI76" i="12"/>
  <c r="AH76" i="12"/>
  <c r="AC76" i="12"/>
  <c r="AB76" i="12"/>
  <c r="AA76" i="12"/>
  <c r="Z76" i="12"/>
  <c r="AO76" i="12" s="1"/>
  <c r="Y76" i="12"/>
  <c r="AN76" i="12" s="1"/>
  <c r="X76" i="12"/>
  <c r="AM76" i="12" s="1"/>
  <c r="W76" i="12"/>
  <c r="AL76" i="12" s="1"/>
  <c r="V76" i="12"/>
  <c r="U76" i="12"/>
  <c r="T76" i="12"/>
  <c r="S76" i="12"/>
  <c r="R76" i="12"/>
  <c r="AG76" i="12" s="1"/>
  <c r="AR75" i="12"/>
  <c r="AQ75" i="12"/>
  <c r="AP75" i="12"/>
  <c r="AK75" i="12"/>
  <c r="AJ75" i="12"/>
  <c r="AI75" i="12"/>
  <c r="AH75" i="12"/>
  <c r="AC75" i="12"/>
  <c r="AB75" i="12"/>
  <c r="AA75" i="12"/>
  <c r="Z75" i="12"/>
  <c r="AO75" i="12" s="1"/>
  <c r="Y75" i="12"/>
  <c r="AN75" i="12" s="1"/>
  <c r="X75" i="12"/>
  <c r="AM75" i="12" s="1"/>
  <c r="W75" i="12"/>
  <c r="AL75" i="12" s="1"/>
  <c r="V75" i="12"/>
  <c r="U75" i="12"/>
  <c r="T75" i="12"/>
  <c r="S75" i="12"/>
  <c r="R75" i="12"/>
  <c r="AG75" i="12" s="1"/>
  <c r="AR74" i="12"/>
  <c r="AQ74" i="12"/>
  <c r="AP74" i="12"/>
  <c r="AK74" i="12"/>
  <c r="AJ74" i="12"/>
  <c r="AI74" i="12"/>
  <c r="AH74" i="12"/>
  <c r="AC74" i="12"/>
  <c r="AB74" i="12"/>
  <c r="AA74" i="12"/>
  <c r="Z74" i="12"/>
  <c r="AO74" i="12" s="1"/>
  <c r="Y74" i="12"/>
  <c r="AN74" i="12" s="1"/>
  <c r="X74" i="12"/>
  <c r="AM74" i="12" s="1"/>
  <c r="W74" i="12"/>
  <c r="AL74" i="12" s="1"/>
  <c r="V74" i="12"/>
  <c r="U74" i="12"/>
  <c r="T74" i="12"/>
  <c r="S74" i="12"/>
  <c r="R74" i="12"/>
  <c r="AG74" i="12" s="1"/>
  <c r="AR73" i="12"/>
  <c r="AQ73" i="12"/>
  <c r="AP73" i="12"/>
  <c r="AK73" i="12"/>
  <c r="AJ73" i="12"/>
  <c r="AI73" i="12"/>
  <c r="AH73" i="12"/>
  <c r="AC73" i="12"/>
  <c r="AB73" i="12"/>
  <c r="AA73" i="12"/>
  <c r="Z73" i="12"/>
  <c r="AO73" i="12" s="1"/>
  <c r="Y73" i="12"/>
  <c r="AN73" i="12" s="1"/>
  <c r="X73" i="12"/>
  <c r="AM73" i="12" s="1"/>
  <c r="W73" i="12"/>
  <c r="AL73" i="12" s="1"/>
  <c r="V73" i="12"/>
  <c r="U73" i="12"/>
  <c r="T73" i="12"/>
  <c r="S73" i="12"/>
  <c r="R73" i="12"/>
  <c r="AG73" i="12" s="1"/>
  <c r="AR72" i="12"/>
  <c r="AQ72" i="12"/>
  <c r="AP72" i="12"/>
  <c r="AK72" i="12"/>
  <c r="AJ72" i="12"/>
  <c r="AI72" i="12"/>
  <c r="AH72" i="12"/>
  <c r="AC72" i="12"/>
  <c r="AB72" i="12"/>
  <c r="AA72" i="12"/>
  <c r="Z72" i="12"/>
  <c r="AO72" i="12" s="1"/>
  <c r="Y72" i="12"/>
  <c r="AN72" i="12" s="1"/>
  <c r="X72" i="12"/>
  <c r="AM72" i="12" s="1"/>
  <c r="W72" i="12"/>
  <c r="AL72" i="12" s="1"/>
  <c r="V72" i="12"/>
  <c r="U72" i="12"/>
  <c r="T72" i="12"/>
  <c r="S72" i="12"/>
  <c r="R72" i="12"/>
  <c r="AG72" i="12" s="1"/>
  <c r="AR71" i="12"/>
  <c r="AQ71" i="12"/>
  <c r="AP71" i="12"/>
  <c r="AK71" i="12"/>
  <c r="AJ71" i="12"/>
  <c r="AI71" i="12"/>
  <c r="AH71" i="12"/>
  <c r="AC71" i="12"/>
  <c r="AB71" i="12"/>
  <c r="AA71" i="12"/>
  <c r="Z71" i="12"/>
  <c r="AO71" i="12" s="1"/>
  <c r="Y71" i="12"/>
  <c r="AN71" i="12" s="1"/>
  <c r="X71" i="12"/>
  <c r="AM71" i="12" s="1"/>
  <c r="W71" i="12"/>
  <c r="AL71" i="12" s="1"/>
  <c r="V71" i="12"/>
  <c r="U71" i="12"/>
  <c r="T71" i="12"/>
  <c r="S71" i="12"/>
  <c r="R71" i="12"/>
  <c r="AG71" i="12" s="1"/>
  <c r="AR70" i="12"/>
  <c r="AQ70" i="12"/>
  <c r="AP70" i="12"/>
  <c r="AK70" i="12"/>
  <c r="AJ70" i="12"/>
  <c r="AI70" i="12"/>
  <c r="AH70" i="12"/>
  <c r="AC70" i="12"/>
  <c r="AB70" i="12"/>
  <c r="AA70" i="12"/>
  <c r="Z70" i="12"/>
  <c r="AO70" i="12" s="1"/>
  <c r="Y70" i="12"/>
  <c r="AN70" i="12" s="1"/>
  <c r="X70" i="12"/>
  <c r="AM70" i="12" s="1"/>
  <c r="W70" i="12"/>
  <c r="AL70" i="12" s="1"/>
  <c r="V70" i="12"/>
  <c r="U70" i="12"/>
  <c r="T70" i="12"/>
  <c r="S70" i="12"/>
  <c r="R70" i="12"/>
  <c r="AG70" i="12" s="1"/>
  <c r="BF27" i="12"/>
  <c r="BE27" i="12"/>
  <c r="BF26" i="12"/>
  <c r="BE26" i="12"/>
  <c r="BF25" i="12"/>
  <c r="BE25" i="12"/>
  <c r="BF22" i="12"/>
  <c r="BE22" i="12"/>
  <c r="BF21" i="12"/>
  <c r="BE21" i="12"/>
  <c r="BF20" i="12"/>
  <c r="BE20" i="12"/>
  <c r="BF19" i="12"/>
  <c r="BE19" i="12"/>
  <c r="BF18" i="12"/>
  <c r="BE18" i="12"/>
  <c r="AB17" i="2"/>
  <c r="AC22" i="2"/>
  <c r="AB22" i="2"/>
  <c r="AA22" i="2"/>
  <c r="Z22" i="2"/>
  <c r="Y22" i="2"/>
  <c r="X22" i="2"/>
  <c r="W22" i="2"/>
  <c r="V22" i="2"/>
  <c r="U22" i="2"/>
  <c r="T22" i="2"/>
  <c r="S22" i="2"/>
  <c r="R22" i="2"/>
  <c r="AC21" i="2"/>
  <c r="AB21" i="2"/>
  <c r="AA21" i="2"/>
  <c r="Z21" i="2"/>
  <c r="Y21" i="2"/>
  <c r="X21" i="2"/>
  <c r="W21" i="2"/>
  <c r="V21" i="2"/>
  <c r="U21" i="2"/>
  <c r="T21" i="2"/>
  <c r="S21" i="2"/>
  <c r="R21" i="2"/>
  <c r="AC20" i="2"/>
  <c r="AB20" i="2"/>
  <c r="AA20" i="2"/>
  <c r="Z20" i="2"/>
  <c r="Y20" i="2"/>
  <c r="X20" i="2"/>
  <c r="W20" i="2"/>
  <c r="V20" i="2"/>
  <c r="U20" i="2"/>
  <c r="T20" i="2"/>
  <c r="S20" i="2"/>
  <c r="R20" i="2"/>
  <c r="AC19" i="2"/>
  <c r="AB19" i="2"/>
  <c r="AA19" i="2"/>
  <c r="Z19" i="2"/>
  <c r="Y19" i="2"/>
  <c r="X19" i="2"/>
  <c r="W19" i="2"/>
  <c r="V19" i="2"/>
  <c r="U19" i="2"/>
  <c r="T19" i="2"/>
  <c r="S19" i="2"/>
  <c r="R19" i="2"/>
  <c r="AC18" i="2"/>
  <c r="AB18" i="2"/>
  <c r="AA18" i="2"/>
  <c r="Z18" i="2"/>
  <c r="Y18" i="2"/>
  <c r="X18" i="2"/>
  <c r="W18" i="2"/>
  <c r="V18" i="2"/>
  <c r="U18" i="2"/>
  <c r="T18" i="2"/>
  <c r="S18" i="2"/>
  <c r="R18" i="2"/>
  <c r="AC17" i="2"/>
  <c r="AA17" i="2"/>
  <c r="Z17" i="2"/>
  <c r="Y17" i="2"/>
  <c r="X17" i="2"/>
  <c r="W17" i="2"/>
  <c r="V17" i="2"/>
  <c r="U17" i="2"/>
  <c r="T17" i="2"/>
  <c r="S17" i="2"/>
  <c r="R17" i="2"/>
  <c r="AC16" i="2"/>
  <c r="AB16" i="2"/>
  <c r="AA16" i="2"/>
  <c r="Z16" i="2"/>
  <c r="Y16" i="2"/>
  <c r="X16" i="2"/>
  <c r="W16" i="2"/>
  <c r="V16" i="2"/>
  <c r="U16" i="2"/>
  <c r="T16" i="2"/>
  <c r="S16" i="2"/>
  <c r="R16" i="2"/>
  <c r="AC15" i="2"/>
  <c r="AB15" i="2"/>
  <c r="AA15" i="2"/>
  <c r="Z15" i="2"/>
  <c r="Y15" i="2"/>
  <c r="X15" i="2"/>
  <c r="W15" i="2"/>
  <c r="V15" i="2"/>
  <c r="U15" i="2"/>
  <c r="T15" i="2"/>
  <c r="S15" i="2"/>
  <c r="R15" i="2"/>
  <c r="AC33" i="2"/>
  <c r="AB33" i="2"/>
  <c r="AA33" i="2"/>
  <c r="Z33" i="2"/>
  <c r="Y33" i="2"/>
  <c r="X33" i="2"/>
  <c r="W33" i="2"/>
  <c r="V33" i="2"/>
  <c r="U33" i="2"/>
  <c r="T33" i="2"/>
  <c r="S33" i="2"/>
  <c r="R33" i="2"/>
  <c r="AC32" i="2"/>
  <c r="AB32" i="2"/>
  <c r="AA32" i="2"/>
  <c r="Z32" i="2"/>
  <c r="Y32" i="2"/>
  <c r="X32" i="2"/>
  <c r="W32" i="2"/>
  <c r="V32" i="2"/>
  <c r="U32" i="2"/>
  <c r="T32" i="2"/>
  <c r="S32" i="2"/>
  <c r="R32" i="2"/>
  <c r="AC31" i="2"/>
  <c r="AB31" i="2"/>
  <c r="AA31" i="2"/>
  <c r="Z31" i="2"/>
  <c r="Y31" i="2"/>
  <c r="X31" i="2"/>
  <c r="W31" i="2"/>
  <c r="V31" i="2"/>
  <c r="U31" i="2"/>
  <c r="T31" i="2"/>
  <c r="S31" i="2"/>
  <c r="R31" i="2"/>
  <c r="AC30" i="2"/>
  <c r="AB30" i="2"/>
  <c r="AA30" i="2"/>
  <c r="Z30" i="2"/>
  <c r="Y30" i="2"/>
  <c r="X30" i="2"/>
  <c r="W30" i="2"/>
  <c r="V30" i="2"/>
  <c r="U30" i="2"/>
  <c r="T30" i="2"/>
  <c r="S30" i="2"/>
  <c r="R30" i="2"/>
  <c r="AC29" i="2"/>
  <c r="AB29" i="2"/>
  <c r="AA29" i="2"/>
  <c r="Z29" i="2"/>
  <c r="Y29" i="2"/>
  <c r="X29" i="2"/>
  <c r="W29" i="2"/>
  <c r="V29" i="2"/>
  <c r="U29" i="2"/>
  <c r="T29" i="2"/>
  <c r="S29" i="2"/>
  <c r="R29" i="2"/>
  <c r="AC28" i="2"/>
  <c r="AB28" i="2"/>
  <c r="AA28" i="2"/>
  <c r="Z28" i="2"/>
  <c r="Y28" i="2"/>
  <c r="X28" i="2"/>
  <c r="W28" i="2"/>
  <c r="V28" i="2"/>
  <c r="U28" i="2"/>
  <c r="T28" i="2"/>
  <c r="S28" i="2"/>
  <c r="R28" i="2"/>
  <c r="AC27" i="2"/>
  <c r="AB27" i="2"/>
  <c r="AA27" i="2"/>
  <c r="Z27" i="2"/>
  <c r="Y27" i="2"/>
  <c r="X27" i="2"/>
  <c r="W27" i="2"/>
  <c r="V27" i="2"/>
  <c r="U27" i="2"/>
  <c r="T27" i="2"/>
  <c r="S27" i="2"/>
  <c r="R27" i="2"/>
  <c r="AC26" i="2"/>
  <c r="AB26" i="2"/>
  <c r="AA26" i="2"/>
  <c r="Z26" i="2"/>
  <c r="Y26" i="2"/>
  <c r="X26" i="2"/>
  <c r="W26" i="2"/>
  <c r="V26" i="2"/>
  <c r="U26" i="2"/>
  <c r="T26" i="2"/>
  <c r="S26" i="2"/>
  <c r="R26" i="2"/>
  <c r="AC66" i="14"/>
  <c r="AB66" i="14"/>
  <c r="AA66" i="14"/>
  <c r="Z66" i="14"/>
  <c r="Y66" i="14"/>
  <c r="X66" i="14"/>
  <c r="W66" i="14"/>
  <c r="V66" i="14"/>
  <c r="U66" i="14"/>
  <c r="T66" i="14"/>
  <c r="S66" i="14"/>
  <c r="R66" i="14"/>
  <c r="AC65" i="14"/>
  <c r="AB65" i="14"/>
  <c r="AA65" i="14"/>
  <c r="Z65" i="14"/>
  <c r="Y65" i="14"/>
  <c r="X65" i="14"/>
  <c r="W65" i="14"/>
  <c r="V65" i="14"/>
  <c r="U65" i="14"/>
  <c r="T65" i="14"/>
  <c r="S65" i="14"/>
  <c r="R65" i="14"/>
  <c r="AC64" i="14"/>
  <c r="AB64" i="14"/>
  <c r="AA64" i="14"/>
  <c r="Z64" i="14"/>
  <c r="Y64" i="14"/>
  <c r="X64" i="14"/>
  <c r="W64" i="14"/>
  <c r="V64" i="14"/>
  <c r="U64" i="14"/>
  <c r="T64" i="14"/>
  <c r="S64" i="14"/>
  <c r="R64" i="14"/>
  <c r="AC63" i="14"/>
  <c r="AB63" i="14"/>
  <c r="AA63" i="14"/>
  <c r="Z63" i="14"/>
  <c r="Y63" i="14"/>
  <c r="X63" i="14"/>
  <c r="W63" i="14"/>
  <c r="V63" i="14"/>
  <c r="U63" i="14"/>
  <c r="T63" i="14"/>
  <c r="S63" i="14"/>
  <c r="R63" i="14"/>
  <c r="AC62" i="14"/>
  <c r="AB62" i="14"/>
  <c r="AA62" i="14"/>
  <c r="Z62" i="14"/>
  <c r="Y62" i="14"/>
  <c r="X62" i="14"/>
  <c r="W62" i="14"/>
  <c r="V62" i="14"/>
  <c r="U62" i="14"/>
  <c r="T62" i="14"/>
  <c r="S62" i="14"/>
  <c r="R62" i="14"/>
  <c r="AC61" i="14"/>
  <c r="AB61" i="14"/>
  <c r="AA61" i="14"/>
  <c r="Z61" i="14"/>
  <c r="Y61" i="14"/>
  <c r="X61" i="14"/>
  <c r="W61" i="14"/>
  <c r="V61" i="14"/>
  <c r="U61" i="14"/>
  <c r="T61" i="14"/>
  <c r="S61" i="14"/>
  <c r="R61" i="14"/>
  <c r="AC60" i="14"/>
  <c r="AB60" i="14"/>
  <c r="AA60" i="14"/>
  <c r="Z60" i="14"/>
  <c r="Y60" i="14"/>
  <c r="X60" i="14"/>
  <c r="W60" i="14"/>
  <c r="V60" i="14"/>
  <c r="U60" i="14"/>
  <c r="T60" i="14"/>
  <c r="S60" i="14"/>
  <c r="R60" i="14"/>
  <c r="AC59" i="14"/>
  <c r="AB59" i="14"/>
  <c r="AA59" i="14"/>
  <c r="Z59" i="14"/>
  <c r="AP76" i="14" s="1"/>
  <c r="Y59" i="14"/>
  <c r="X59" i="14"/>
  <c r="W59" i="14"/>
  <c r="V59" i="14"/>
  <c r="AK59" i="14" s="1"/>
  <c r="U59" i="14"/>
  <c r="T59" i="14"/>
  <c r="S59" i="14"/>
  <c r="R59" i="14"/>
  <c r="AI77" i="14" s="1"/>
  <c r="AC55" i="14"/>
  <c r="AB55" i="14"/>
  <c r="AA55" i="14"/>
  <c r="Z55" i="14"/>
  <c r="Y55" i="14"/>
  <c r="X55" i="14"/>
  <c r="W55" i="14"/>
  <c r="V55" i="14"/>
  <c r="U55" i="14"/>
  <c r="T55" i="14"/>
  <c r="S55" i="14"/>
  <c r="R55" i="14"/>
  <c r="AC54" i="14"/>
  <c r="AB54" i="14"/>
  <c r="AA54" i="14"/>
  <c r="Z54" i="14"/>
  <c r="Y54" i="14"/>
  <c r="X54" i="14"/>
  <c r="W54" i="14"/>
  <c r="V54" i="14"/>
  <c r="U54" i="14"/>
  <c r="T54" i="14"/>
  <c r="S54" i="14"/>
  <c r="R54" i="14"/>
  <c r="AC53" i="14"/>
  <c r="AB53" i="14"/>
  <c r="AA53" i="14"/>
  <c r="Z53" i="14"/>
  <c r="Y53" i="14"/>
  <c r="X53" i="14"/>
  <c r="W53" i="14"/>
  <c r="V53" i="14"/>
  <c r="U53" i="14"/>
  <c r="T53" i="14"/>
  <c r="S53" i="14"/>
  <c r="R53" i="14"/>
  <c r="AC52" i="14"/>
  <c r="AB52" i="14"/>
  <c r="AA52" i="14"/>
  <c r="Z52" i="14"/>
  <c r="Y52" i="14"/>
  <c r="X52" i="14"/>
  <c r="W52" i="14"/>
  <c r="V52" i="14"/>
  <c r="U52" i="14"/>
  <c r="T52" i="14"/>
  <c r="S52" i="14"/>
  <c r="R52" i="14"/>
  <c r="AC51" i="14"/>
  <c r="AB51" i="14"/>
  <c r="AA51" i="14"/>
  <c r="Z51" i="14"/>
  <c r="Y51" i="14"/>
  <c r="X51" i="14"/>
  <c r="W51" i="14"/>
  <c r="V51" i="14"/>
  <c r="U51" i="14"/>
  <c r="T51" i="14"/>
  <c r="S51" i="14"/>
  <c r="R51" i="14"/>
  <c r="AC50" i="14"/>
  <c r="AB50" i="14"/>
  <c r="AA50" i="14"/>
  <c r="Z50" i="14"/>
  <c r="Y50" i="14"/>
  <c r="X50" i="14"/>
  <c r="W50" i="14"/>
  <c r="V50" i="14"/>
  <c r="U50" i="14"/>
  <c r="T50" i="14"/>
  <c r="S50" i="14"/>
  <c r="R50" i="14"/>
  <c r="AC49" i="14"/>
  <c r="AB49" i="14"/>
  <c r="AA49" i="14"/>
  <c r="Z49" i="14"/>
  <c r="Y49" i="14"/>
  <c r="X49" i="14"/>
  <c r="W49" i="14"/>
  <c r="V49" i="14"/>
  <c r="U49" i="14"/>
  <c r="T49" i="14"/>
  <c r="S49" i="14"/>
  <c r="R49" i="14"/>
  <c r="AC48" i="14"/>
  <c r="AB48" i="14"/>
  <c r="AA48" i="14"/>
  <c r="Z48" i="14"/>
  <c r="Y48" i="14"/>
  <c r="X48" i="14"/>
  <c r="W48" i="14"/>
  <c r="V48" i="14"/>
  <c r="U48" i="14"/>
  <c r="T48" i="14"/>
  <c r="S48" i="14"/>
  <c r="R48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AC37" i="14"/>
  <c r="AB37" i="14"/>
  <c r="AA37" i="14"/>
  <c r="Z37" i="14"/>
  <c r="AO37" i="14" s="1"/>
  <c r="Y37" i="14"/>
  <c r="X37" i="14"/>
  <c r="W37" i="14"/>
  <c r="V37" i="14"/>
  <c r="AK37" i="14" s="1"/>
  <c r="U37" i="14"/>
  <c r="T37" i="14"/>
  <c r="S37" i="14"/>
  <c r="R37" i="14"/>
  <c r="AG37" i="14" s="1"/>
  <c r="AC33" i="14"/>
  <c r="AB33" i="14"/>
  <c r="AA33" i="14"/>
  <c r="Z33" i="14"/>
  <c r="Y33" i="14"/>
  <c r="X33" i="14"/>
  <c r="W33" i="14"/>
  <c r="V33" i="14"/>
  <c r="U33" i="14"/>
  <c r="T33" i="14"/>
  <c r="S33" i="14"/>
  <c r="R33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AC26" i="14"/>
  <c r="AB26" i="14"/>
  <c r="AA26" i="14"/>
  <c r="Z26" i="14"/>
  <c r="AR33" i="14" s="1"/>
  <c r="Y26" i="14"/>
  <c r="X26" i="14"/>
  <c r="W26" i="14"/>
  <c r="V26" i="14"/>
  <c r="U26" i="14"/>
  <c r="T26" i="14"/>
  <c r="S26" i="14"/>
  <c r="R26" i="14"/>
  <c r="AJ31" i="14" s="1"/>
  <c r="AC22" i="14"/>
  <c r="AB22" i="14"/>
  <c r="AA22" i="14"/>
  <c r="Z22" i="14"/>
  <c r="Y22" i="14"/>
  <c r="X22" i="14"/>
  <c r="W22" i="14"/>
  <c r="V22" i="14"/>
  <c r="U22" i="14"/>
  <c r="T22" i="14"/>
  <c r="S22" i="14"/>
  <c r="R22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AC15" i="14"/>
  <c r="AB15" i="14"/>
  <c r="AA15" i="14"/>
  <c r="Z15" i="14"/>
  <c r="Y15" i="14"/>
  <c r="X15" i="14"/>
  <c r="W15" i="14"/>
  <c r="V15" i="14"/>
  <c r="AK15" i="14" s="1"/>
  <c r="U15" i="14"/>
  <c r="T15" i="14"/>
  <c r="S15" i="14"/>
  <c r="R15" i="14"/>
  <c r="AC66" i="13"/>
  <c r="AB66" i="13"/>
  <c r="AA66" i="13"/>
  <c r="Z66" i="13"/>
  <c r="Y66" i="13"/>
  <c r="X66" i="13"/>
  <c r="W66" i="13"/>
  <c r="V66" i="13"/>
  <c r="U66" i="13"/>
  <c r="T66" i="13"/>
  <c r="S66" i="13"/>
  <c r="R66" i="13"/>
  <c r="AC65" i="13"/>
  <c r="AB65" i="13"/>
  <c r="AA65" i="13"/>
  <c r="Z65" i="13"/>
  <c r="Y65" i="13"/>
  <c r="X65" i="13"/>
  <c r="W65" i="13"/>
  <c r="V65" i="13"/>
  <c r="U65" i="13"/>
  <c r="T65" i="13"/>
  <c r="S65" i="13"/>
  <c r="R65" i="13"/>
  <c r="AC64" i="13"/>
  <c r="AB64" i="13"/>
  <c r="AA64" i="13"/>
  <c r="Z64" i="13"/>
  <c r="Y64" i="13"/>
  <c r="X64" i="13"/>
  <c r="W64" i="13"/>
  <c r="V64" i="13"/>
  <c r="U64" i="13"/>
  <c r="T64" i="13"/>
  <c r="S64" i="13"/>
  <c r="R64" i="13"/>
  <c r="AC63" i="13"/>
  <c r="AB63" i="13"/>
  <c r="AA63" i="13"/>
  <c r="Z63" i="13"/>
  <c r="Y63" i="13"/>
  <c r="X63" i="13"/>
  <c r="W63" i="13"/>
  <c r="V63" i="13"/>
  <c r="U63" i="13"/>
  <c r="T63" i="13"/>
  <c r="S63" i="13"/>
  <c r="R63" i="13"/>
  <c r="AC62" i="13"/>
  <c r="AB62" i="13"/>
  <c r="AA62" i="13"/>
  <c r="Z62" i="13"/>
  <c r="Y62" i="13"/>
  <c r="X62" i="13"/>
  <c r="W62" i="13"/>
  <c r="V62" i="13"/>
  <c r="U62" i="13"/>
  <c r="T62" i="13"/>
  <c r="S62" i="13"/>
  <c r="R62" i="13"/>
  <c r="AC61" i="13"/>
  <c r="AB61" i="13"/>
  <c r="AA61" i="13"/>
  <c r="Z61" i="13"/>
  <c r="Y61" i="13"/>
  <c r="X61" i="13"/>
  <c r="W61" i="13"/>
  <c r="V61" i="13"/>
  <c r="U61" i="13"/>
  <c r="T61" i="13"/>
  <c r="S61" i="13"/>
  <c r="R61" i="13"/>
  <c r="AC60" i="13"/>
  <c r="AB60" i="13"/>
  <c r="AA60" i="13"/>
  <c r="Z60" i="13"/>
  <c r="Y60" i="13"/>
  <c r="X60" i="13"/>
  <c r="W60" i="13"/>
  <c r="V60" i="13"/>
  <c r="U60" i="13"/>
  <c r="T60" i="13"/>
  <c r="S60" i="13"/>
  <c r="R60" i="13"/>
  <c r="AC59" i="13"/>
  <c r="AB59" i="13"/>
  <c r="AA59" i="13"/>
  <c r="Z59" i="13"/>
  <c r="AO59" i="13" s="1"/>
  <c r="Y59" i="13"/>
  <c r="X59" i="13"/>
  <c r="W59" i="13"/>
  <c r="V59" i="13"/>
  <c r="AK59" i="13" s="1"/>
  <c r="U59" i="13"/>
  <c r="T59" i="13"/>
  <c r="S59" i="13"/>
  <c r="R59" i="13"/>
  <c r="AG59" i="13" s="1"/>
  <c r="AC55" i="13"/>
  <c r="AB55" i="13"/>
  <c r="AA55" i="13"/>
  <c r="Z55" i="13"/>
  <c r="Y55" i="13"/>
  <c r="X55" i="13"/>
  <c r="W55" i="13"/>
  <c r="V55" i="13"/>
  <c r="U55" i="13"/>
  <c r="T55" i="13"/>
  <c r="S55" i="13"/>
  <c r="R55" i="13"/>
  <c r="AC54" i="13"/>
  <c r="AB54" i="13"/>
  <c r="AA54" i="13"/>
  <c r="Z54" i="13"/>
  <c r="Y54" i="13"/>
  <c r="X54" i="13"/>
  <c r="W54" i="13"/>
  <c r="V54" i="13"/>
  <c r="U54" i="13"/>
  <c r="T54" i="13"/>
  <c r="S54" i="13"/>
  <c r="R54" i="13"/>
  <c r="AC53" i="13"/>
  <c r="AB53" i="13"/>
  <c r="AA53" i="13"/>
  <c r="Z53" i="13"/>
  <c r="Y53" i="13"/>
  <c r="X53" i="13"/>
  <c r="W53" i="13"/>
  <c r="V53" i="13"/>
  <c r="U53" i="13"/>
  <c r="T53" i="13"/>
  <c r="S53" i="13"/>
  <c r="R53" i="13"/>
  <c r="AC52" i="13"/>
  <c r="AB52" i="13"/>
  <c r="AA52" i="13"/>
  <c r="Z52" i="13"/>
  <c r="Y52" i="13"/>
  <c r="X52" i="13"/>
  <c r="W52" i="13"/>
  <c r="V52" i="13"/>
  <c r="U52" i="13"/>
  <c r="T52" i="13"/>
  <c r="S52" i="13"/>
  <c r="R52" i="13"/>
  <c r="AC51" i="13"/>
  <c r="AB51" i="13"/>
  <c r="AA51" i="13"/>
  <c r="Z51" i="13"/>
  <c r="Y51" i="13"/>
  <c r="X51" i="13"/>
  <c r="W51" i="13"/>
  <c r="V51" i="13"/>
  <c r="U51" i="13"/>
  <c r="T51" i="13"/>
  <c r="S51" i="13"/>
  <c r="R51" i="13"/>
  <c r="AC50" i="13"/>
  <c r="AB50" i="13"/>
  <c r="AA50" i="13"/>
  <c r="Z50" i="13"/>
  <c r="Y50" i="13"/>
  <c r="X50" i="13"/>
  <c r="W50" i="13"/>
  <c r="V50" i="13"/>
  <c r="U50" i="13"/>
  <c r="T50" i="13"/>
  <c r="S50" i="13"/>
  <c r="R50" i="13"/>
  <c r="AC49" i="13"/>
  <c r="AB49" i="13"/>
  <c r="AA49" i="13"/>
  <c r="Z49" i="13"/>
  <c r="Y49" i="13"/>
  <c r="X49" i="13"/>
  <c r="W49" i="13"/>
  <c r="V49" i="13"/>
  <c r="U49" i="13"/>
  <c r="T49" i="13"/>
  <c r="S49" i="13"/>
  <c r="R49" i="13"/>
  <c r="AC48" i="13"/>
  <c r="AB48" i="13"/>
  <c r="AA48" i="13"/>
  <c r="Z48" i="13"/>
  <c r="AR49" i="13" s="1"/>
  <c r="Y48" i="13"/>
  <c r="X48" i="13"/>
  <c r="W48" i="13"/>
  <c r="V48" i="13"/>
  <c r="AK48" i="13" s="1"/>
  <c r="U48" i="13"/>
  <c r="T48" i="13"/>
  <c r="S48" i="13"/>
  <c r="R48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AC37" i="13"/>
  <c r="AB37" i="13"/>
  <c r="AA37" i="13"/>
  <c r="Z37" i="13"/>
  <c r="AO39" i="13" s="1"/>
  <c r="Y37" i="13"/>
  <c r="X37" i="13"/>
  <c r="W37" i="13"/>
  <c r="V37" i="13"/>
  <c r="AK37" i="13" s="1"/>
  <c r="U37" i="13"/>
  <c r="T37" i="13"/>
  <c r="S37" i="13"/>
  <c r="R37" i="13"/>
  <c r="AG37" i="13" s="1"/>
  <c r="AC33" i="13"/>
  <c r="AB33" i="13"/>
  <c r="AA33" i="13"/>
  <c r="Z33" i="13"/>
  <c r="Y33" i="13"/>
  <c r="X33" i="13"/>
  <c r="W33" i="13"/>
  <c r="V33" i="13"/>
  <c r="U33" i="13"/>
  <c r="T33" i="13"/>
  <c r="S33" i="13"/>
  <c r="R33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AC26" i="13"/>
  <c r="AB26" i="13"/>
  <c r="AA26" i="13"/>
  <c r="Z26" i="13"/>
  <c r="Y26" i="13"/>
  <c r="X26" i="13"/>
  <c r="W26" i="13"/>
  <c r="V26" i="13"/>
  <c r="AK26" i="13" s="1"/>
  <c r="U26" i="13"/>
  <c r="T26" i="13"/>
  <c r="S26" i="13"/>
  <c r="R26" i="13"/>
  <c r="AG27" i="13" s="1"/>
  <c r="AC22" i="13"/>
  <c r="AB22" i="13"/>
  <c r="AA22" i="13"/>
  <c r="Z22" i="13"/>
  <c r="Y22" i="13"/>
  <c r="X22" i="13"/>
  <c r="W22" i="13"/>
  <c r="V22" i="13"/>
  <c r="U22" i="13"/>
  <c r="T22" i="13"/>
  <c r="S22" i="13"/>
  <c r="R22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AC15" i="13"/>
  <c r="AB15" i="13"/>
  <c r="AA15" i="13"/>
  <c r="Z15" i="13"/>
  <c r="AO15" i="13" s="1"/>
  <c r="Y15" i="13"/>
  <c r="X15" i="13"/>
  <c r="W15" i="13"/>
  <c r="V15" i="13"/>
  <c r="U15" i="13"/>
  <c r="T15" i="13"/>
  <c r="S15" i="13"/>
  <c r="R15" i="13"/>
  <c r="AG15" i="13" s="1"/>
  <c r="AC66" i="12"/>
  <c r="AB66" i="12"/>
  <c r="AA66" i="12"/>
  <c r="Z66" i="12"/>
  <c r="Y66" i="12"/>
  <c r="X66" i="12"/>
  <c r="W66" i="12"/>
  <c r="V66" i="12"/>
  <c r="U66" i="12"/>
  <c r="T66" i="12"/>
  <c r="S66" i="12"/>
  <c r="R66" i="12"/>
  <c r="AC65" i="12"/>
  <c r="AB65" i="12"/>
  <c r="AA65" i="12"/>
  <c r="Z65" i="12"/>
  <c r="Y65" i="12"/>
  <c r="X65" i="12"/>
  <c r="W65" i="12"/>
  <c r="V65" i="12"/>
  <c r="U65" i="12"/>
  <c r="T65" i="12"/>
  <c r="S65" i="12"/>
  <c r="R65" i="12"/>
  <c r="AC64" i="12"/>
  <c r="AB64" i="12"/>
  <c r="AA64" i="12"/>
  <c r="Z64" i="12"/>
  <c r="Y64" i="12"/>
  <c r="X64" i="12"/>
  <c r="W64" i="12"/>
  <c r="V64" i="12"/>
  <c r="U64" i="12"/>
  <c r="T64" i="12"/>
  <c r="S64" i="12"/>
  <c r="R64" i="12"/>
  <c r="AC63" i="12"/>
  <c r="AB63" i="12"/>
  <c r="AA63" i="12"/>
  <c r="Z63" i="12"/>
  <c r="Y63" i="12"/>
  <c r="X63" i="12"/>
  <c r="W63" i="12"/>
  <c r="V63" i="12"/>
  <c r="U63" i="12"/>
  <c r="T63" i="12"/>
  <c r="S63" i="12"/>
  <c r="R63" i="12"/>
  <c r="AC62" i="12"/>
  <c r="AB62" i="12"/>
  <c r="AA62" i="12"/>
  <c r="Z62" i="12"/>
  <c r="Y62" i="12"/>
  <c r="X62" i="12"/>
  <c r="W62" i="12"/>
  <c r="V62" i="12"/>
  <c r="U62" i="12"/>
  <c r="T62" i="12"/>
  <c r="S62" i="12"/>
  <c r="R62" i="12"/>
  <c r="AC61" i="12"/>
  <c r="AB61" i="12"/>
  <c r="AA61" i="12"/>
  <c r="Z61" i="12"/>
  <c r="Y61" i="12"/>
  <c r="X61" i="12"/>
  <c r="W61" i="12"/>
  <c r="V61" i="12"/>
  <c r="U61" i="12"/>
  <c r="T61" i="12"/>
  <c r="S61" i="12"/>
  <c r="R61" i="12"/>
  <c r="AC60" i="12"/>
  <c r="AB60" i="12"/>
  <c r="AA60" i="12"/>
  <c r="Z60" i="12"/>
  <c r="Y60" i="12"/>
  <c r="X60" i="12"/>
  <c r="W60" i="12"/>
  <c r="V60" i="12"/>
  <c r="U60" i="12"/>
  <c r="T60" i="12"/>
  <c r="S60" i="12"/>
  <c r="R60" i="12"/>
  <c r="AC59" i="12"/>
  <c r="AB59" i="12"/>
  <c r="AA59" i="12"/>
  <c r="Z59" i="12"/>
  <c r="AO59" i="12" s="1"/>
  <c r="Y59" i="12"/>
  <c r="X59" i="12"/>
  <c r="W59" i="12"/>
  <c r="V59" i="12"/>
  <c r="AN59" i="12" s="1"/>
  <c r="U59" i="12"/>
  <c r="T59" i="12"/>
  <c r="S59" i="12"/>
  <c r="R59" i="12"/>
  <c r="AG59" i="12" s="1"/>
  <c r="AC55" i="12"/>
  <c r="AB55" i="12"/>
  <c r="AA55" i="12"/>
  <c r="Z55" i="12"/>
  <c r="Y55" i="12"/>
  <c r="X55" i="12"/>
  <c r="W55" i="12"/>
  <c r="V55" i="12"/>
  <c r="U55" i="12"/>
  <c r="T55" i="12"/>
  <c r="S55" i="12"/>
  <c r="R55" i="12"/>
  <c r="AC54" i="12"/>
  <c r="AB54" i="12"/>
  <c r="AA54" i="12"/>
  <c r="Z54" i="12"/>
  <c r="Y54" i="12"/>
  <c r="X54" i="12"/>
  <c r="W54" i="12"/>
  <c r="V54" i="12"/>
  <c r="U54" i="12"/>
  <c r="T54" i="12"/>
  <c r="S54" i="12"/>
  <c r="R54" i="12"/>
  <c r="AC53" i="12"/>
  <c r="AB53" i="12"/>
  <c r="AA53" i="12"/>
  <c r="Z53" i="12"/>
  <c r="Y53" i="12"/>
  <c r="X53" i="12"/>
  <c r="W53" i="12"/>
  <c r="V53" i="12"/>
  <c r="U53" i="12"/>
  <c r="T53" i="12"/>
  <c r="S53" i="12"/>
  <c r="R53" i="12"/>
  <c r="AC52" i="12"/>
  <c r="AB52" i="12"/>
  <c r="AA52" i="12"/>
  <c r="Z52" i="12"/>
  <c r="Y52" i="12"/>
  <c r="X52" i="12"/>
  <c r="W52" i="12"/>
  <c r="V52" i="12"/>
  <c r="U52" i="12"/>
  <c r="T52" i="12"/>
  <c r="S52" i="12"/>
  <c r="R52" i="12"/>
  <c r="AC51" i="12"/>
  <c r="AB51" i="12"/>
  <c r="AA51" i="12"/>
  <c r="Z51" i="12"/>
  <c r="Y51" i="12"/>
  <c r="X51" i="12"/>
  <c r="W51" i="12"/>
  <c r="V51" i="12"/>
  <c r="U51" i="12"/>
  <c r="T51" i="12"/>
  <c r="S51" i="12"/>
  <c r="R51" i="12"/>
  <c r="AC50" i="12"/>
  <c r="AB50" i="12"/>
  <c r="AA50" i="12"/>
  <c r="Z50" i="12"/>
  <c r="Y50" i="12"/>
  <c r="X50" i="12"/>
  <c r="W50" i="12"/>
  <c r="V50" i="12"/>
  <c r="U50" i="12"/>
  <c r="T50" i="12"/>
  <c r="S50" i="12"/>
  <c r="R50" i="12"/>
  <c r="AC49" i="12"/>
  <c r="AB49" i="12"/>
  <c r="AA49" i="12"/>
  <c r="Z49" i="12"/>
  <c r="Y49" i="12"/>
  <c r="X49" i="12"/>
  <c r="W49" i="12"/>
  <c r="V49" i="12"/>
  <c r="U49" i="12"/>
  <c r="T49" i="12"/>
  <c r="S49" i="12"/>
  <c r="R49" i="12"/>
  <c r="AC48" i="12"/>
  <c r="AB48" i="12"/>
  <c r="AA48" i="12"/>
  <c r="Z48" i="12"/>
  <c r="AO48" i="12" s="1"/>
  <c r="Y48" i="12"/>
  <c r="X48" i="12"/>
  <c r="W48" i="12"/>
  <c r="V48" i="12"/>
  <c r="U48" i="12"/>
  <c r="T48" i="12"/>
  <c r="S48" i="12"/>
  <c r="R48" i="12"/>
  <c r="AG48" i="12" s="1"/>
  <c r="AC44" i="12"/>
  <c r="AB44" i="12"/>
  <c r="AA44" i="12"/>
  <c r="Z44" i="12"/>
  <c r="Y44" i="12"/>
  <c r="X44" i="12"/>
  <c r="W44" i="12"/>
  <c r="V44" i="12"/>
  <c r="U44" i="12"/>
  <c r="T44" i="12"/>
  <c r="S44" i="12"/>
  <c r="R44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AC37" i="12"/>
  <c r="AB37" i="12"/>
  <c r="AA37" i="12"/>
  <c r="Z37" i="12"/>
  <c r="AO37" i="12" s="1"/>
  <c r="Y37" i="12"/>
  <c r="X37" i="12"/>
  <c r="W37" i="12"/>
  <c r="V37" i="12"/>
  <c r="U37" i="12"/>
  <c r="T37" i="12"/>
  <c r="S37" i="12"/>
  <c r="R37" i="12"/>
  <c r="AG37" i="12" s="1"/>
  <c r="AC33" i="12"/>
  <c r="AB33" i="12"/>
  <c r="AA33" i="12"/>
  <c r="Z33" i="12"/>
  <c r="Y33" i="12"/>
  <c r="X33" i="12"/>
  <c r="W33" i="12"/>
  <c r="V33" i="12"/>
  <c r="U33" i="12"/>
  <c r="T33" i="12"/>
  <c r="S33" i="12"/>
  <c r="R33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AG15" i="12" s="1"/>
  <c r="AN71" i="14" l="1"/>
  <c r="AM73" i="14"/>
  <c r="AL75" i="14"/>
  <c r="AL82" i="14"/>
  <c r="AL84" i="14"/>
  <c r="AL86" i="14"/>
  <c r="AL88" i="14"/>
  <c r="AL74" i="14"/>
  <c r="AK70" i="14"/>
  <c r="AN73" i="14"/>
  <c r="AM75" i="14"/>
  <c r="AM77" i="14"/>
  <c r="AL70" i="14"/>
  <c r="AK72" i="14"/>
  <c r="AN75" i="14"/>
  <c r="AN77" i="14"/>
  <c r="AL72" i="14"/>
  <c r="AM72" i="14"/>
  <c r="AM74" i="14"/>
  <c r="AN74" i="14"/>
  <c r="AM76" i="14"/>
  <c r="AM81" i="14"/>
  <c r="AM83" i="14"/>
  <c r="AM85" i="14"/>
  <c r="AM87" i="14"/>
  <c r="AL71" i="14"/>
  <c r="AK73" i="14"/>
  <c r="AN76" i="14"/>
  <c r="AN81" i="14"/>
  <c r="AN83" i="14"/>
  <c r="AN85" i="14"/>
  <c r="AN87" i="14"/>
  <c r="AM71" i="14"/>
  <c r="AL73" i="14"/>
  <c r="AK75" i="14"/>
  <c r="AK82" i="14"/>
  <c r="AK84" i="14"/>
  <c r="AK86" i="14"/>
  <c r="AK88" i="14"/>
  <c r="AK33" i="14"/>
  <c r="AJ71" i="14"/>
  <c r="AR72" i="14"/>
  <c r="AH75" i="14"/>
  <c r="AH72" i="14"/>
  <c r="AQ73" i="14"/>
  <c r="AR75" i="14"/>
  <c r="AR76" i="14"/>
  <c r="AP77" i="14"/>
  <c r="AJ82" i="14"/>
  <c r="AR84" i="14"/>
  <c r="AJ86" i="14"/>
  <c r="AJ88" i="14"/>
  <c r="AR88" i="14"/>
  <c r="AQ70" i="14"/>
  <c r="AP71" i="14"/>
  <c r="AR73" i="14"/>
  <c r="AO76" i="14"/>
  <c r="AO77" i="14"/>
  <c r="AO85" i="14"/>
  <c r="AG87" i="14"/>
  <c r="AO87" i="14"/>
  <c r="AQ72" i="14"/>
  <c r="AG74" i="14"/>
  <c r="AQ74" i="14"/>
  <c r="AH76" i="14"/>
  <c r="AP85" i="14"/>
  <c r="AG71" i="14"/>
  <c r="AR71" i="14"/>
  <c r="AG73" i="14"/>
  <c r="AH74" i="14"/>
  <c r="AO75" i="14"/>
  <c r="AQ77" i="14"/>
  <c r="AQ81" i="14"/>
  <c r="AM82" i="14"/>
  <c r="AQ83" i="14"/>
  <c r="AI85" i="14"/>
  <c r="AM86" i="14"/>
  <c r="AQ87" i="14"/>
  <c r="AN70" i="14"/>
  <c r="AH71" i="14"/>
  <c r="AG72" i="14"/>
  <c r="AO72" i="14"/>
  <c r="AH73" i="14"/>
  <c r="AP75" i="14"/>
  <c r="AJ76" i="14"/>
  <c r="AR77" i="14"/>
  <c r="AJ81" i="14"/>
  <c r="AR81" i="14"/>
  <c r="AN82" i="14"/>
  <c r="AJ83" i="14"/>
  <c r="AR83" i="14"/>
  <c r="AN84" i="14"/>
  <c r="AJ85" i="14"/>
  <c r="AR85" i="14"/>
  <c r="AN86" i="14"/>
  <c r="AJ87" i="14"/>
  <c r="AR87" i="14"/>
  <c r="AN88" i="14"/>
  <c r="AI70" i="14"/>
  <c r="AJ72" i="14"/>
  <c r="AP73" i="14"/>
  <c r="AJ74" i="14"/>
  <c r="AQ76" i="14"/>
  <c r="AJ77" i="14"/>
  <c r="AI82" i="14"/>
  <c r="AQ82" i="14"/>
  <c r="AI84" i="14"/>
  <c r="AQ84" i="14"/>
  <c r="AI86" i="14"/>
  <c r="AQ86" i="14"/>
  <c r="AI88" i="14"/>
  <c r="AQ88" i="14"/>
  <c r="AJ70" i="14"/>
  <c r="AR82" i="14"/>
  <c r="AJ84" i="14"/>
  <c r="AR86" i="14"/>
  <c r="AI72" i="14"/>
  <c r="AP74" i="14"/>
  <c r="AG76" i="14"/>
  <c r="AG77" i="14"/>
  <c r="AG81" i="14"/>
  <c r="AO81" i="14"/>
  <c r="AG83" i="14"/>
  <c r="AO83" i="14"/>
  <c r="AG85" i="14"/>
  <c r="AR70" i="14"/>
  <c r="AQ71" i="14"/>
  <c r="AO74" i="14"/>
  <c r="AH81" i="14"/>
  <c r="AP81" i="14"/>
  <c r="AH83" i="14"/>
  <c r="AP83" i="14"/>
  <c r="AH85" i="14"/>
  <c r="AH87" i="14"/>
  <c r="AP87" i="14"/>
  <c r="AM70" i="14"/>
  <c r="AO71" i="14"/>
  <c r="AN72" i="14"/>
  <c r="AO73" i="14"/>
  <c r="AG75" i="14"/>
  <c r="AI76" i="14"/>
  <c r="AI81" i="14"/>
  <c r="AI83" i="14"/>
  <c r="AM84" i="14"/>
  <c r="AQ85" i="14"/>
  <c r="AI87" i="14"/>
  <c r="AM88" i="14"/>
  <c r="AG70" i="14"/>
  <c r="AO70" i="14"/>
  <c r="AI71" i="14"/>
  <c r="AP72" i="14"/>
  <c r="AI73" i="14"/>
  <c r="AR74" i="14"/>
  <c r="AI75" i="14"/>
  <c r="AQ75" i="14"/>
  <c r="AK76" i="14"/>
  <c r="AK77" i="14"/>
  <c r="AH77" i="14"/>
  <c r="AK81" i="14"/>
  <c r="AW80" i="14" s="1"/>
  <c r="AG82" i="14"/>
  <c r="AO82" i="14"/>
  <c r="AK83" i="14"/>
  <c r="AG84" i="14"/>
  <c r="AO84" i="14"/>
  <c r="AK85" i="14"/>
  <c r="AG86" i="14"/>
  <c r="AO86" i="14"/>
  <c r="AK87" i="14"/>
  <c r="AG88" i="14"/>
  <c r="AO88" i="14"/>
  <c r="AH70" i="14"/>
  <c r="AP70" i="14"/>
  <c r="AJ73" i="14"/>
  <c r="AI74" i="14"/>
  <c r="AJ75" i="14"/>
  <c r="AL76" i="14"/>
  <c r="AL77" i="14"/>
  <c r="AL81" i="14"/>
  <c r="AH82" i="14"/>
  <c r="AP82" i="14"/>
  <c r="AL83" i="14"/>
  <c r="AH84" i="14"/>
  <c r="AP84" i="14"/>
  <c r="AL85" i="14"/>
  <c r="AH86" i="14"/>
  <c r="AP86" i="14"/>
  <c r="AL87" i="14"/>
  <c r="AH88" i="14"/>
  <c r="AP88" i="14"/>
  <c r="AK70" i="13"/>
  <c r="AK74" i="13"/>
  <c r="AK81" i="13"/>
  <c r="AK83" i="13"/>
  <c r="AK85" i="13"/>
  <c r="AH52" i="13"/>
  <c r="AQ70" i="13"/>
  <c r="AR75" i="13"/>
  <c r="AI76" i="13"/>
  <c r="AJ71" i="13"/>
  <c r="AO73" i="13"/>
  <c r="AR74" i="13"/>
  <c r="AO77" i="13"/>
  <c r="AJ81" i="13"/>
  <c r="AJ83" i="13"/>
  <c r="AR83" i="13"/>
  <c r="AJ85" i="13"/>
  <c r="AR87" i="13"/>
  <c r="AO76" i="13"/>
  <c r="AH77" i="13"/>
  <c r="AG84" i="13"/>
  <c r="AO84" i="13"/>
  <c r="AG86" i="13"/>
  <c r="AO88" i="13"/>
  <c r="AH70" i="13"/>
  <c r="AQ73" i="13"/>
  <c r="AQ77" i="13"/>
  <c r="AP82" i="13"/>
  <c r="AH84" i="13"/>
  <c r="AP86" i="13"/>
  <c r="AH88" i="13"/>
  <c r="AQ72" i="13"/>
  <c r="AN75" i="13"/>
  <c r="AR77" i="13"/>
  <c r="AQ82" i="13"/>
  <c r="AQ84" i="13"/>
  <c r="AI86" i="13"/>
  <c r="AI88" i="13"/>
  <c r="AG71" i="13"/>
  <c r="AO71" i="13"/>
  <c r="AJ72" i="13"/>
  <c r="AR72" i="13"/>
  <c r="AJ73" i="13"/>
  <c r="AG75" i="13"/>
  <c r="AO75" i="13"/>
  <c r="AJ76" i="13"/>
  <c r="AR76" i="13"/>
  <c r="AJ77" i="13"/>
  <c r="AJ82" i="13"/>
  <c r="AR82" i="13"/>
  <c r="AJ84" i="13"/>
  <c r="AR84" i="13"/>
  <c r="AJ86" i="13"/>
  <c r="AR86" i="13"/>
  <c r="AI72" i="13"/>
  <c r="AQ74" i="13"/>
  <c r="AQ87" i="13"/>
  <c r="AR70" i="13"/>
  <c r="AG73" i="13"/>
  <c r="AJ75" i="13"/>
  <c r="AR85" i="13"/>
  <c r="AO72" i="13"/>
  <c r="AH73" i="13"/>
  <c r="AG74" i="13"/>
  <c r="AP77" i="13"/>
  <c r="AO86" i="13"/>
  <c r="AG88" i="13"/>
  <c r="AP72" i="13"/>
  <c r="AH74" i="13"/>
  <c r="AI77" i="13"/>
  <c r="AH82" i="13"/>
  <c r="AP84" i="13"/>
  <c r="AH86" i="13"/>
  <c r="AP88" i="13"/>
  <c r="AI70" i="13"/>
  <c r="AR73" i="13"/>
  <c r="AI74" i="13"/>
  <c r="AQ76" i="13"/>
  <c r="AI82" i="13"/>
  <c r="AI84" i="13"/>
  <c r="AQ86" i="13"/>
  <c r="AQ88" i="13"/>
  <c r="AO70" i="13"/>
  <c r="AH71" i="13"/>
  <c r="AP71" i="13"/>
  <c r="AK72" i="13"/>
  <c r="AG72" i="13"/>
  <c r="AO74" i="13"/>
  <c r="AH75" i="13"/>
  <c r="AP75" i="13"/>
  <c r="AK76" i="13"/>
  <c r="AG76" i="13"/>
  <c r="AR71" i="13"/>
  <c r="AI87" i="13"/>
  <c r="AJ70" i="13"/>
  <c r="AJ74" i="13"/>
  <c r="AG77" i="13"/>
  <c r="AR81" i="13"/>
  <c r="AJ87" i="13"/>
  <c r="AG70" i="13"/>
  <c r="AP73" i="13"/>
  <c r="AG82" i="13"/>
  <c r="AO82" i="13"/>
  <c r="AI73" i="13"/>
  <c r="AP76" i="13"/>
  <c r="AN71" i="13"/>
  <c r="AP70" i="13"/>
  <c r="AI71" i="13"/>
  <c r="AQ71" i="13"/>
  <c r="AH72" i="13"/>
  <c r="AP74" i="13"/>
  <c r="AI75" i="13"/>
  <c r="AQ75" i="13"/>
  <c r="AH76" i="13"/>
  <c r="AL86" i="13"/>
  <c r="AI15" i="13"/>
  <c r="AQ15" i="13"/>
  <c r="AL74" i="13"/>
  <c r="AL81" i="13"/>
  <c r="AL85" i="13"/>
  <c r="AK87" i="13"/>
  <c r="AM70" i="13"/>
  <c r="AM74" i="13"/>
  <c r="AM83" i="13"/>
  <c r="AM85" i="13"/>
  <c r="AN70" i="13"/>
  <c r="AN76" i="13"/>
  <c r="AO38" i="13"/>
  <c r="AL70" i="13"/>
  <c r="AL72" i="13"/>
  <c r="AL76" i="13"/>
  <c r="AL83" i="13"/>
  <c r="AM72" i="13"/>
  <c r="AM76" i="13"/>
  <c r="AM81" i="13"/>
  <c r="AL87" i="13"/>
  <c r="AN72" i="13"/>
  <c r="AN74" i="13"/>
  <c r="AN81" i="13"/>
  <c r="AN83" i="13"/>
  <c r="AN85" i="13"/>
  <c r="AM87" i="13"/>
  <c r="AK71" i="13"/>
  <c r="AK73" i="13"/>
  <c r="AK75" i="13"/>
  <c r="AK77" i="13"/>
  <c r="AG81" i="13"/>
  <c r="AO81" i="13"/>
  <c r="AK82" i="13"/>
  <c r="AG83" i="13"/>
  <c r="AO83" i="13"/>
  <c r="AK84" i="13"/>
  <c r="AG85" i="13"/>
  <c r="AO85" i="13"/>
  <c r="AK86" i="13"/>
  <c r="AN87" i="13"/>
  <c r="AJ88" i="13"/>
  <c r="AR88" i="13"/>
  <c r="AL71" i="13"/>
  <c r="AL73" i="13"/>
  <c r="AL75" i="13"/>
  <c r="AL77" i="13"/>
  <c r="AH81" i="13"/>
  <c r="AP81" i="13"/>
  <c r="AL82" i="13"/>
  <c r="AH83" i="13"/>
  <c r="AP83" i="13"/>
  <c r="AL84" i="13"/>
  <c r="AH85" i="13"/>
  <c r="AP85" i="13"/>
  <c r="AG87" i="13"/>
  <c r="AO87" i="13"/>
  <c r="AK88" i="13"/>
  <c r="AH15" i="13"/>
  <c r="AP15" i="13"/>
  <c r="AP37" i="13"/>
  <c r="AM71" i="13"/>
  <c r="AM73" i="13"/>
  <c r="AM75" i="13"/>
  <c r="AM77" i="13"/>
  <c r="AI81" i="13"/>
  <c r="AQ81" i="13"/>
  <c r="AM82" i="13"/>
  <c r="AI83" i="13"/>
  <c r="AQ83" i="13"/>
  <c r="AM84" i="13"/>
  <c r="AI85" i="13"/>
  <c r="AQ85" i="13"/>
  <c r="AM86" i="13"/>
  <c r="AH87" i="13"/>
  <c r="AP87" i="13"/>
  <c r="AL88" i="13"/>
  <c r="AX80" i="12"/>
  <c r="AW69" i="12"/>
  <c r="AV69" i="12"/>
  <c r="AX69" i="12"/>
  <c r="AW80" i="12"/>
  <c r="AZ80" i="12" s="1"/>
  <c r="AH60" i="14"/>
  <c r="AP60" i="14"/>
  <c r="AJ66" i="14"/>
  <c r="AR66" i="14"/>
  <c r="AH59" i="14"/>
  <c r="AP59" i="14"/>
  <c r="AI59" i="13"/>
  <c r="AQ59" i="13"/>
  <c r="AN55" i="14"/>
  <c r="AG49" i="14"/>
  <c r="AH49" i="14"/>
  <c r="AL15" i="14"/>
  <c r="AM15" i="14"/>
  <c r="AO49" i="14"/>
  <c r="AN15" i="14"/>
  <c r="AH53" i="14"/>
  <c r="AH20" i="14"/>
  <c r="AL16" i="14"/>
  <c r="AP48" i="13"/>
  <c r="AP15" i="12"/>
  <c r="AI21" i="13"/>
  <c r="AH26" i="13"/>
  <c r="AP26" i="13"/>
  <c r="AP38" i="13"/>
  <c r="AQ21" i="13"/>
  <c r="AM21" i="13"/>
  <c r="AN26" i="13"/>
  <c r="AL27" i="13"/>
  <c r="AG40" i="13"/>
  <c r="AO40" i="13"/>
  <c r="AH37" i="13"/>
  <c r="AO37" i="13"/>
  <c r="AJ53" i="13"/>
  <c r="AK49" i="13"/>
  <c r="AH54" i="13"/>
  <c r="AM49" i="13"/>
  <c r="AR50" i="13"/>
  <c r="AK61" i="13"/>
  <c r="AL59" i="13"/>
  <c r="AM59" i="13"/>
  <c r="AN59" i="13"/>
  <c r="AM66" i="13"/>
  <c r="AN60" i="13"/>
  <c r="AN62" i="13"/>
  <c r="AN64" i="13"/>
  <c r="AH64" i="14"/>
  <c r="AM37" i="14"/>
  <c r="AN37" i="14"/>
  <c r="AK38" i="14"/>
  <c r="AK40" i="14"/>
  <c r="AL38" i="14"/>
  <c r="AL40" i="14"/>
  <c r="AL44" i="14"/>
  <c r="AJ27" i="14"/>
  <c r="AR27" i="14"/>
  <c r="AP33" i="14"/>
  <c r="AQ26" i="14"/>
  <c r="AI26" i="14"/>
  <c r="AP28" i="14"/>
  <c r="AP30" i="14"/>
  <c r="AK22" i="14"/>
  <c r="AL18" i="14"/>
  <c r="AH55" i="14"/>
  <c r="AP55" i="14"/>
  <c r="AP64" i="14"/>
  <c r="AM16" i="14"/>
  <c r="AQ51" i="14"/>
  <c r="AI53" i="14"/>
  <c r="AQ53" i="14"/>
  <c r="AQ55" i="14"/>
  <c r="AK42" i="14"/>
  <c r="AK44" i="14"/>
  <c r="AP32" i="14"/>
  <c r="AL42" i="14"/>
  <c r="AG53" i="14"/>
  <c r="AO53" i="14"/>
  <c r="AG52" i="14"/>
  <c r="AO52" i="14"/>
  <c r="AP50" i="14"/>
  <c r="AG29" i="14"/>
  <c r="AO29" i="14"/>
  <c r="AJ32" i="14"/>
  <c r="AI48" i="14"/>
  <c r="AQ48" i="14"/>
  <c r="AI52" i="14"/>
  <c r="AP29" i="14"/>
  <c r="AQ19" i="12"/>
  <c r="AQ26" i="12"/>
  <c r="AG28" i="12"/>
  <c r="AH43" i="12"/>
  <c r="AI59" i="12"/>
  <c r="AQ59" i="12"/>
  <c r="AL21" i="12"/>
  <c r="AJ15" i="12"/>
  <c r="AR15" i="12"/>
  <c r="AJ21" i="12"/>
  <c r="AR21" i="12"/>
  <c r="AN27" i="12"/>
  <c r="AH37" i="12"/>
  <c r="AI26" i="13"/>
  <c r="AQ26" i="13"/>
  <c r="AL30" i="13"/>
  <c r="AH31" i="13"/>
  <c r="AP31" i="13"/>
  <c r="AL32" i="13"/>
  <c r="AM40" i="13"/>
  <c r="AM50" i="13"/>
  <c r="AP51" i="13"/>
  <c r="AL52" i="13"/>
  <c r="AM62" i="13"/>
  <c r="AL64" i="13"/>
  <c r="AK66" i="13"/>
  <c r="AN17" i="14"/>
  <c r="AM21" i="14"/>
  <c r="AH27" i="14"/>
  <c r="AP27" i="14"/>
  <c r="AG32" i="14"/>
  <c r="AO32" i="14"/>
  <c r="AJ33" i="14"/>
  <c r="AM39" i="14"/>
  <c r="AM41" i="14"/>
  <c r="AM43" i="14"/>
  <c r="AL48" i="14"/>
  <c r="AO48" i="14"/>
  <c r="AM52" i="14"/>
  <c r="AJ54" i="14"/>
  <c r="AR54" i="14"/>
  <c r="AK61" i="14"/>
  <c r="AG16" i="12"/>
  <c r="AO16" i="12"/>
  <c r="AI37" i="12"/>
  <c r="AQ37" i="12"/>
  <c r="AH48" i="12"/>
  <c r="AP52" i="12"/>
  <c r="AH17" i="13"/>
  <c r="AP17" i="13"/>
  <c r="AM28" i="13"/>
  <c r="AI29" i="13"/>
  <c r="AQ29" i="13"/>
  <c r="AL49" i="13"/>
  <c r="AN50" i="13"/>
  <c r="AM52" i="13"/>
  <c r="AM64" i="13"/>
  <c r="AL66" i="13"/>
  <c r="AK16" i="14"/>
  <c r="AG17" i="14"/>
  <c r="AO17" i="14"/>
  <c r="AK18" i="14"/>
  <c r="AN21" i="14"/>
  <c r="AN39" i="14"/>
  <c r="AN41" i="14"/>
  <c r="AN43" i="14"/>
  <c r="AM48" i="14"/>
  <c r="AG50" i="14"/>
  <c r="AO50" i="14"/>
  <c r="AP53" i="14"/>
  <c r="AG55" i="14"/>
  <c r="AO55" i="14"/>
  <c r="AI16" i="12"/>
  <c r="AQ16" i="12"/>
  <c r="AM17" i="12"/>
  <c r="AJ32" i="12"/>
  <c r="AL26" i="13"/>
  <c r="AH42" i="13"/>
  <c r="AL48" i="13"/>
  <c r="AN49" i="13"/>
  <c r="AH50" i="13"/>
  <c r="AK51" i="13"/>
  <c r="AK53" i="13"/>
  <c r="AL61" i="13"/>
  <c r="AK63" i="13"/>
  <c r="AK65" i="13"/>
  <c r="AN65" i="13"/>
  <c r="AN66" i="13"/>
  <c r="AL20" i="14"/>
  <c r="AL22" i="14"/>
  <c r="AP49" i="14"/>
  <c r="AI50" i="14"/>
  <c r="AQ50" i="14"/>
  <c r="AH52" i="14"/>
  <c r="AP52" i="14"/>
  <c r="AI55" i="14"/>
  <c r="AL59" i="14"/>
  <c r="AL61" i="14"/>
  <c r="AL63" i="14"/>
  <c r="AL65" i="14"/>
  <c r="AK65" i="14"/>
  <c r="AH38" i="12"/>
  <c r="AH40" i="12"/>
  <c r="AH42" i="12"/>
  <c r="AP42" i="12"/>
  <c r="AG53" i="12"/>
  <c r="AO53" i="12"/>
  <c r="AM41" i="13"/>
  <c r="AI44" i="13"/>
  <c r="AQ44" i="13"/>
  <c r="AM48" i="13"/>
  <c r="AG49" i="13"/>
  <c r="AO49" i="13"/>
  <c r="AL51" i="13"/>
  <c r="AL53" i="13"/>
  <c r="AK55" i="13"/>
  <c r="AM61" i="13"/>
  <c r="AL63" i="13"/>
  <c r="AH64" i="13"/>
  <c r="AP64" i="13"/>
  <c r="AL65" i="13"/>
  <c r="AN16" i="14"/>
  <c r="AN18" i="14"/>
  <c r="AM20" i="14"/>
  <c r="AG26" i="14"/>
  <c r="AL27" i="14"/>
  <c r="AG31" i="14"/>
  <c r="AO31" i="14"/>
  <c r="AM38" i="14"/>
  <c r="AM40" i="14"/>
  <c r="AM42" i="14"/>
  <c r="AM44" i="14"/>
  <c r="AH48" i="14"/>
  <c r="AP48" i="14"/>
  <c r="AI49" i="14"/>
  <c r="AQ49" i="14"/>
  <c r="AJ50" i="14"/>
  <c r="AR50" i="14"/>
  <c r="AG19" i="12"/>
  <c r="AO19" i="12"/>
  <c r="AH49" i="12"/>
  <c r="AP51" i="12"/>
  <c r="AM33" i="13"/>
  <c r="AI37" i="13"/>
  <c r="AQ37" i="13"/>
  <c r="AN48" i="13"/>
  <c r="AP49" i="13"/>
  <c r="AM51" i="13"/>
  <c r="AK60" i="13"/>
  <c r="AN61" i="13"/>
  <c r="AM63" i="13"/>
  <c r="AM65" i="13"/>
  <c r="AK17" i="14"/>
  <c r="AK19" i="14"/>
  <c r="AL19" i="14"/>
  <c r="AN20" i="14"/>
  <c r="AN22" i="14"/>
  <c r="AG28" i="14"/>
  <c r="AO28" i="14"/>
  <c r="AP31" i="14"/>
  <c r="AG33" i="14"/>
  <c r="AO33" i="14"/>
  <c r="AN38" i="14"/>
  <c r="AN40" i="14"/>
  <c r="AN42" i="14"/>
  <c r="AN44" i="14"/>
  <c r="AJ49" i="14"/>
  <c r="AG51" i="14"/>
  <c r="AO51" i="14"/>
  <c r="AL53" i="14"/>
  <c r="AG54" i="14"/>
  <c r="AO54" i="14"/>
  <c r="AN59" i="14"/>
  <c r="AN63" i="14"/>
  <c r="AH17" i="12"/>
  <c r="AP17" i="12"/>
  <c r="AL18" i="12"/>
  <c r="AJ40" i="12"/>
  <c r="AR40" i="12"/>
  <c r="AR29" i="13"/>
  <c r="AH27" i="13"/>
  <c r="AP27" i="13"/>
  <c r="AN31" i="13"/>
  <c r="AR32" i="13"/>
  <c r="AG41" i="13"/>
  <c r="AK50" i="13"/>
  <c r="AN51" i="13"/>
  <c r="AJ52" i="13"/>
  <c r="AL60" i="13"/>
  <c r="AG61" i="13"/>
  <c r="AO61" i="13"/>
  <c r="AK62" i="13"/>
  <c r="AN63" i="13"/>
  <c r="AL17" i="14"/>
  <c r="AH18" i="14"/>
  <c r="AP18" i="14"/>
  <c r="AK21" i="14"/>
  <c r="AK39" i="14"/>
  <c r="AK41" i="14"/>
  <c r="AK43" i="14"/>
  <c r="AJ48" i="14"/>
  <c r="AR48" i="14"/>
  <c r="AK49" i="14"/>
  <c r="AH51" i="14"/>
  <c r="AP51" i="14"/>
  <c r="AP54" i="14"/>
  <c r="AK60" i="14"/>
  <c r="AK62" i="14"/>
  <c r="AK64" i="14"/>
  <c r="AK66" i="14"/>
  <c r="AK63" i="14"/>
  <c r="AH15" i="12"/>
  <c r="AO28" i="12"/>
  <c r="AI27" i="13"/>
  <c r="AQ27" i="13"/>
  <c r="AG33" i="13"/>
  <c r="AO33" i="13"/>
  <c r="AH39" i="13"/>
  <c r="AP39" i="13"/>
  <c r="AL50" i="13"/>
  <c r="AK52" i="13"/>
  <c r="AK54" i="13"/>
  <c r="AM60" i="13"/>
  <c r="AL62" i="13"/>
  <c r="AK64" i="13"/>
  <c r="AH22" i="14"/>
  <c r="AP22" i="14"/>
  <c r="AG27" i="14"/>
  <c r="AG30" i="14"/>
  <c r="AO30" i="14"/>
  <c r="AL39" i="14"/>
  <c r="AL41" i="14"/>
  <c r="AL43" i="14"/>
  <c r="AL49" i="14"/>
  <c r="AI51" i="14"/>
  <c r="AI54" i="14"/>
  <c r="AQ54" i="14"/>
  <c r="AL60" i="14"/>
  <c r="AL62" i="14"/>
  <c r="AL64" i="14"/>
  <c r="AL66" i="14"/>
  <c r="AK17" i="12"/>
  <c r="AR38" i="12"/>
  <c r="AQ43" i="12"/>
  <c r="AJ49" i="12"/>
  <c r="AM16" i="13"/>
  <c r="AM18" i="13"/>
  <c r="AL22" i="13"/>
  <c r="AL38" i="13"/>
  <c r="AK43" i="13"/>
  <c r="AL19" i="12"/>
  <c r="AJ38" i="12"/>
  <c r="AP40" i="12"/>
  <c r="AH41" i="12"/>
  <c r="AI43" i="12"/>
  <c r="AR49" i="12"/>
  <c r="AL17" i="12"/>
  <c r="AG22" i="12"/>
  <c r="AO22" i="12"/>
  <c r="AP37" i="12"/>
  <c r="AI40" i="12"/>
  <c r="AQ40" i="12"/>
  <c r="AJ43" i="12"/>
  <c r="AR43" i="12"/>
  <c r="AP48" i="12"/>
  <c r="AH51" i="12"/>
  <c r="AJ59" i="12"/>
  <c r="AR59" i="12"/>
  <c r="AJ65" i="12"/>
  <c r="AR65" i="12"/>
  <c r="AJ15" i="13"/>
  <c r="AR15" i="13"/>
  <c r="AN16" i="13"/>
  <c r="AN18" i="13"/>
  <c r="AJ21" i="13"/>
  <c r="AR21" i="13"/>
  <c r="AM22" i="13"/>
  <c r="AK27" i="13"/>
  <c r="AN27" i="13"/>
  <c r="AL28" i="13"/>
  <c r="AG31" i="13"/>
  <c r="AO31" i="13"/>
  <c r="AN33" i="13"/>
  <c r="AM38" i="13"/>
  <c r="AK61" i="12"/>
  <c r="AM43" i="13"/>
  <c r="AN15" i="12"/>
  <c r="AM19" i="12"/>
  <c r="AJ30" i="12"/>
  <c r="AJ37" i="12"/>
  <c r="AR37" i="12"/>
  <c r="AP39" i="12"/>
  <c r="AI42" i="12"/>
  <c r="AQ42" i="12"/>
  <c r="AJ48" i="12"/>
  <c r="AR48" i="12"/>
  <c r="AH53" i="12"/>
  <c r="AP53" i="12"/>
  <c r="AH55" i="12"/>
  <c r="AP55" i="12"/>
  <c r="AH64" i="12"/>
  <c r="AP64" i="12"/>
  <c r="AL15" i="13"/>
  <c r="AH16" i="13"/>
  <c r="AP16" i="13"/>
  <c r="AL17" i="13"/>
  <c r="AH18" i="13"/>
  <c r="AP18" i="13"/>
  <c r="AL19" i="13"/>
  <c r="AL21" i="13"/>
  <c r="AM26" i="13"/>
  <c r="AN28" i="13"/>
  <c r="AM30" i="13"/>
  <c r="AI31" i="13"/>
  <c r="AQ31" i="13"/>
  <c r="AM32" i="13"/>
  <c r="AH33" i="13"/>
  <c r="AP33" i="13"/>
  <c r="AL37" i="13"/>
  <c r="AK42" i="13"/>
  <c r="AK19" i="13"/>
  <c r="AN22" i="13"/>
  <c r="AK16" i="12"/>
  <c r="AK18" i="12"/>
  <c r="AN21" i="12"/>
  <c r="AG33" i="12"/>
  <c r="AO33" i="12"/>
  <c r="AI39" i="12"/>
  <c r="AQ39" i="12"/>
  <c r="AJ42" i="12"/>
  <c r="AR42" i="12"/>
  <c r="AP44" i="12"/>
  <c r="AI64" i="12"/>
  <c r="AQ64" i="12"/>
  <c r="AM15" i="13"/>
  <c r="AM17" i="13"/>
  <c r="AH22" i="13"/>
  <c r="AP22" i="13"/>
  <c r="AG28" i="13"/>
  <c r="AO28" i="13"/>
  <c r="AN30" i="13"/>
  <c r="AN32" i="13"/>
  <c r="AM37" i="13"/>
  <c r="AK40" i="13"/>
  <c r="AK41" i="13"/>
  <c r="AL42" i="13"/>
  <c r="AP44" i="13"/>
  <c r="AK17" i="13"/>
  <c r="AN21" i="13"/>
  <c r="AJ39" i="12"/>
  <c r="AR39" i="12"/>
  <c r="AP41" i="12"/>
  <c r="AI44" i="12"/>
  <c r="AQ44" i="12"/>
  <c r="AG52" i="12"/>
  <c r="AO52" i="12"/>
  <c r="AJ55" i="12"/>
  <c r="AR55" i="12"/>
  <c r="AJ60" i="12"/>
  <c r="AR60" i="12"/>
  <c r="AJ64" i="12"/>
  <c r="AR64" i="12"/>
  <c r="AN15" i="13"/>
  <c r="AJ16" i="13"/>
  <c r="AR16" i="13"/>
  <c r="AN17" i="13"/>
  <c r="AN19" i="13"/>
  <c r="AR30" i="13"/>
  <c r="AO27" i="13"/>
  <c r="AH28" i="13"/>
  <c r="AP28" i="13"/>
  <c r="AL29" i="13"/>
  <c r="AG30" i="13"/>
  <c r="AO30" i="13"/>
  <c r="AK39" i="13"/>
  <c r="AL40" i="13"/>
  <c r="AH40" i="13"/>
  <c r="AL41" i="13"/>
  <c r="AH41" i="13"/>
  <c r="AM42" i="13"/>
  <c r="AH43" i="13"/>
  <c r="AP43" i="13"/>
  <c r="AR48" i="13"/>
  <c r="AR55" i="13"/>
  <c r="AG21" i="14"/>
  <c r="AO21" i="14"/>
  <c r="AM18" i="12"/>
  <c r="AP38" i="12"/>
  <c r="AH39" i="12"/>
  <c r="AI41" i="12"/>
  <c r="AQ41" i="12"/>
  <c r="AJ44" i="12"/>
  <c r="AR44" i="12"/>
  <c r="AP49" i="12"/>
  <c r="AH50" i="12"/>
  <c r="AG54" i="12"/>
  <c r="AO54" i="12"/>
  <c r="AG63" i="12"/>
  <c r="AO63" i="12"/>
  <c r="AK16" i="13"/>
  <c r="AK18" i="13"/>
  <c r="AI28" i="13"/>
  <c r="AQ28" i="13"/>
  <c r="AM29" i="13"/>
  <c r="AL31" i="13"/>
  <c r="AL39" i="13"/>
  <c r="AI43" i="13"/>
  <c r="AQ43" i="13"/>
  <c r="AM44" i="13"/>
  <c r="AL16" i="12"/>
  <c r="AJ17" i="12"/>
  <c r="AR17" i="12"/>
  <c r="AN18" i="12"/>
  <c r="AL27" i="12"/>
  <c r="AJ29" i="12"/>
  <c r="AR29" i="12"/>
  <c r="AI38" i="12"/>
  <c r="AQ38" i="12"/>
  <c r="AJ41" i="12"/>
  <c r="AR41" i="12"/>
  <c r="AP43" i="12"/>
  <c r="AH44" i="12"/>
  <c r="AP50" i="12"/>
  <c r="AH54" i="12"/>
  <c r="AP54" i="12"/>
  <c r="AH63" i="12"/>
  <c r="AP63" i="12"/>
  <c r="AL66" i="12"/>
  <c r="AL16" i="13"/>
  <c r="AL18" i="13"/>
  <c r="AH19" i="13"/>
  <c r="AP19" i="13"/>
  <c r="AK22" i="13"/>
  <c r="AN29" i="13"/>
  <c r="AM31" i="13"/>
  <c r="AL33" i="13"/>
  <c r="AM39" i="13"/>
  <c r="AO42" i="13"/>
  <c r="AP16" i="14"/>
  <c r="AR18" i="14"/>
  <c r="AQ21" i="14"/>
  <c r="AM26" i="14"/>
  <c r="AQ19" i="14"/>
  <c r="AJ18" i="14"/>
  <c r="AI21" i="14"/>
  <c r="AN26" i="14"/>
  <c r="AH15" i="14"/>
  <c r="AP15" i="14"/>
  <c r="AJ17" i="14"/>
  <c r="AR17" i="14"/>
  <c r="AJ21" i="14"/>
  <c r="AR21" i="14"/>
  <c r="AO26" i="14"/>
  <c r="AK27" i="14"/>
  <c r="AG38" i="14"/>
  <c r="AO38" i="14"/>
  <c r="AG39" i="14"/>
  <c r="AO39" i="14"/>
  <c r="AG40" i="14"/>
  <c r="AO40" i="14"/>
  <c r="AG41" i="14"/>
  <c r="AO41" i="14"/>
  <c r="AG42" i="14"/>
  <c r="AO42" i="14"/>
  <c r="AG43" i="14"/>
  <c r="AO43" i="14"/>
  <c r="AG44" i="14"/>
  <c r="AO44" i="14"/>
  <c r="AM49" i="14"/>
  <c r="AK50" i="14"/>
  <c r="AM53" i="14"/>
  <c r="AK54" i="14"/>
  <c r="AM62" i="14"/>
  <c r="AG63" i="14"/>
  <c r="AO63" i="14"/>
  <c r="AM66" i="14"/>
  <c r="AH16" i="14"/>
  <c r="AR22" i="14"/>
  <c r="AJ16" i="14"/>
  <c r="AR16" i="14"/>
  <c r="AM19" i="14"/>
  <c r="AI28" i="14"/>
  <c r="AQ28" i="14"/>
  <c r="AI29" i="14"/>
  <c r="AQ29" i="14"/>
  <c r="AI30" i="14"/>
  <c r="AQ30" i="14"/>
  <c r="AI31" i="14"/>
  <c r="AQ31" i="14"/>
  <c r="AI32" i="14"/>
  <c r="AQ32" i="14"/>
  <c r="AI33" i="14"/>
  <c r="AQ33" i="14"/>
  <c r="AI37" i="14"/>
  <c r="AQ37" i="14"/>
  <c r="AH38" i="14"/>
  <c r="AP38" i="14"/>
  <c r="AH39" i="14"/>
  <c r="AP39" i="14"/>
  <c r="AH40" i="14"/>
  <c r="AP40" i="14"/>
  <c r="AH41" i="14"/>
  <c r="AP41" i="14"/>
  <c r="AH42" i="14"/>
  <c r="AP42" i="14"/>
  <c r="AH43" i="14"/>
  <c r="AP43" i="14"/>
  <c r="AH44" i="14"/>
  <c r="AP44" i="14"/>
  <c r="AL50" i="14"/>
  <c r="AH50" i="14"/>
  <c r="AJ51" i="14"/>
  <c r="AR51" i="14"/>
  <c r="AQ52" i="14"/>
  <c r="AL54" i="14"/>
  <c r="AH54" i="14"/>
  <c r="AJ55" i="14"/>
  <c r="AR55" i="14"/>
  <c r="AN62" i="14"/>
  <c r="AH63" i="14"/>
  <c r="AP63" i="14"/>
  <c r="AN66" i="14"/>
  <c r="AP37" i="14"/>
  <c r="AJ15" i="14"/>
  <c r="AR15" i="14"/>
  <c r="AM18" i="14"/>
  <c r="AN19" i="14"/>
  <c r="AI20" i="14"/>
  <c r="AQ20" i="14"/>
  <c r="AL21" i="14"/>
  <c r="AM22" i="14"/>
  <c r="AH26" i="14"/>
  <c r="AP26" i="14"/>
  <c r="AJ37" i="14"/>
  <c r="AR37" i="14"/>
  <c r="AI38" i="14"/>
  <c r="AQ38" i="14"/>
  <c r="AI39" i="14"/>
  <c r="AQ39" i="14"/>
  <c r="AI40" i="14"/>
  <c r="AQ40" i="14"/>
  <c r="AI41" i="14"/>
  <c r="AQ41" i="14"/>
  <c r="AI42" i="14"/>
  <c r="AQ42" i="14"/>
  <c r="AI43" i="14"/>
  <c r="AQ43" i="14"/>
  <c r="AI44" i="14"/>
  <c r="AQ44" i="14"/>
  <c r="AM50" i="14"/>
  <c r="AK51" i="14"/>
  <c r="AM54" i="14"/>
  <c r="AK55" i="14"/>
  <c r="AM61" i="14"/>
  <c r="AG62" i="14"/>
  <c r="AO62" i="14"/>
  <c r="AM65" i="14"/>
  <c r="AG66" i="14"/>
  <c r="AO66" i="14"/>
  <c r="AJ22" i="14"/>
  <c r="AM17" i="14"/>
  <c r="AN27" i="14"/>
  <c r="AO27" i="14"/>
  <c r="AH28" i="14"/>
  <c r="AH29" i="14"/>
  <c r="AH30" i="14"/>
  <c r="AH31" i="14"/>
  <c r="AH32" i="14"/>
  <c r="AH33" i="14"/>
  <c r="AH37" i="14"/>
  <c r="AJ38" i="14"/>
  <c r="AR38" i="14"/>
  <c r="AJ39" i="14"/>
  <c r="AR39" i="14"/>
  <c r="AJ40" i="14"/>
  <c r="AR40" i="14"/>
  <c r="AJ41" i="14"/>
  <c r="AR41" i="14"/>
  <c r="AJ42" i="14"/>
  <c r="AR42" i="14"/>
  <c r="AJ43" i="14"/>
  <c r="AR43" i="14"/>
  <c r="AJ44" i="14"/>
  <c r="AR44" i="14"/>
  <c r="AL51" i="14"/>
  <c r="AJ52" i="14"/>
  <c r="AR52" i="14"/>
  <c r="AL55" i="14"/>
  <c r="AN61" i="14"/>
  <c r="AH62" i="14"/>
  <c r="AP62" i="14"/>
  <c r="AN65" i="14"/>
  <c r="AH66" i="14"/>
  <c r="AP66" i="14"/>
  <c r="AG18" i="14"/>
  <c r="AO18" i="14"/>
  <c r="AH19" i="14"/>
  <c r="AP19" i="14"/>
  <c r="AK20" i="14"/>
  <c r="AG22" i="14"/>
  <c r="AO22" i="14"/>
  <c r="AJ26" i="14"/>
  <c r="AR26" i="14"/>
  <c r="AL28" i="14"/>
  <c r="AJ28" i="14"/>
  <c r="AL29" i="14"/>
  <c r="AJ29" i="14"/>
  <c r="AL30" i="14"/>
  <c r="AJ30" i="14"/>
  <c r="AL31" i="14"/>
  <c r="AL32" i="14"/>
  <c r="AL33" i="14"/>
  <c r="AL37" i="14"/>
  <c r="AG48" i="14"/>
  <c r="AM51" i="14"/>
  <c r="AK52" i="14"/>
  <c r="AM55" i="14"/>
  <c r="AM60" i="14"/>
  <c r="AG61" i="14"/>
  <c r="AO61" i="14"/>
  <c r="AM64" i="14"/>
  <c r="AG65" i="14"/>
  <c r="AO65" i="14"/>
  <c r="AR49" i="14"/>
  <c r="AL52" i="14"/>
  <c r="AJ53" i="14"/>
  <c r="AR53" i="14"/>
  <c r="AN60" i="14"/>
  <c r="AH61" i="14"/>
  <c r="AP61" i="14"/>
  <c r="AN64" i="14"/>
  <c r="AH65" i="14"/>
  <c r="AP65" i="14"/>
  <c r="AG16" i="14"/>
  <c r="AO16" i="14"/>
  <c r="AH17" i="14"/>
  <c r="AP17" i="14"/>
  <c r="AI27" i="14"/>
  <c r="AQ27" i="14"/>
  <c r="AN28" i="14"/>
  <c r="AR28" i="14"/>
  <c r="AN29" i="14"/>
  <c r="AR29" i="14"/>
  <c r="AN30" i="14"/>
  <c r="AR30" i="14"/>
  <c r="AN31" i="14"/>
  <c r="AR31" i="14"/>
  <c r="AN32" i="14"/>
  <c r="AR32" i="14"/>
  <c r="AN33" i="14"/>
  <c r="AK53" i="14"/>
  <c r="AM59" i="14"/>
  <c r="AG60" i="14"/>
  <c r="AO60" i="14"/>
  <c r="AM63" i="14"/>
  <c r="AG64" i="14"/>
  <c r="AO64" i="14"/>
  <c r="AH62" i="13"/>
  <c r="AP62" i="13"/>
  <c r="AI65" i="13"/>
  <c r="AQ65" i="13"/>
  <c r="AO43" i="13"/>
  <c r="AJ44" i="13"/>
  <c r="AR44" i="13"/>
  <c r="AG50" i="13"/>
  <c r="AO50" i="13"/>
  <c r="AP53" i="13"/>
  <c r="AJ54" i="13"/>
  <c r="AR54" i="13"/>
  <c r="AH59" i="13"/>
  <c r="AP59" i="13"/>
  <c r="AI62" i="13"/>
  <c r="AQ62" i="13"/>
  <c r="AG64" i="13"/>
  <c r="AO64" i="13"/>
  <c r="AH49" i="13"/>
  <c r="AH61" i="13"/>
  <c r="AG66" i="13"/>
  <c r="AJ27" i="13"/>
  <c r="AR27" i="13"/>
  <c r="AH30" i="13"/>
  <c r="AP30" i="13"/>
  <c r="AR31" i="13"/>
  <c r="AI33" i="13"/>
  <c r="AQ33" i="13"/>
  <c r="AG39" i="13"/>
  <c r="AO41" i="13"/>
  <c r="AP42" i="13"/>
  <c r="AJ43" i="13"/>
  <c r="AR43" i="13"/>
  <c r="AH48" i="13"/>
  <c r="AR52" i="13"/>
  <c r="AH53" i="13"/>
  <c r="AH55" i="13"/>
  <c r="AP55" i="13"/>
  <c r="AI61" i="13"/>
  <c r="AQ61" i="13"/>
  <c r="AG63" i="13"/>
  <c r="AO63" i="13"/>
  <c r="AH66" i="13"/>
  <c r="AP66" i="13"/>
  <c r="AQ64" i="13"/>
  <c r="AK15" i="13"/>
  <c r="AM20" i="13"/>
  <c r="AO26" i="13"/>
  <c r="AR28" i="13"/>
  <c r="AI30" i="13"/>
  <c r="AQ30" i="13"/>
  <c r="AG32" i="13"/>
  <c r="AO32" i="13"/>
  <c r="AG38" i="13"/>
  <c r="AP40" i="13"/>
  <c r="AP41" i="13"/>
  <c r="AI42" i="13"/>
  <c r="AQ42" i="13"/>
  <c r="AG43" i="13"/>
  <c r="AJ50" i="13"/>
  <c r="AH51" i="13"/>
  <c r="AG60" i="13"/>
  <c r="AO60" i="13"/>
  <c r="AH63" i="13"/>
  <c r="AP63" i="13"/>
  <c r="AI66" i="13"/>
  <c r="AQ66" i="13"/>
  <c r="AG48" i="13"/>
  <c r="AJ49" i="13"/>
  <c r="AG55" i="13"/>
  <c r="AP61" i="13"/>
  <c r="AN20" i="13"/>
  <c r="AG29" i="13"/>
  <c r="AO29" i="13"/>
  <c r="AH32" i="13"/>
  <c r="AP32" i="13"/>
  <c r="AR33" i="13"/>
  <c r="AH38" i="13"/>
  <c r="AJ42" i="13"/>
  <c r="AR42" i="13"/>
  <c r="AG44" i="13"/>
  <c r="AO44" i="13"/>
  <c r="AJ48" i="13"/>
  <c r="AJ51" i="13"/>
  <c r="AJ55" i="13"/>
  <c r="AH60" i="13"/>
  <c r="AP60" i="13"/>
  <c r="AI63" i="13"/>
  <c r="AQ63" i="13"/>
  <c r="AG65" i="13"/>
  <c r="AO65" i="13"/>
  <c r="AO48" i="13"/>
  <c r="AP52" i="13"/>
  <c r="AR51" i="13"/>
  <c r="AR53" i="13"/>
  <c r="AO55" i="13"/>
  <c r="AI64" i="13"/>
  <c r="AO66" i="13"/>
  <c r="AM19" i="13"/>
  <c r="AK21" i="13"/>
  <c r="AG26" i="13"/>
  <c r="AJ33" i="13"/>
  <c r="AJ32" i="13"/>
  <c r="AJ31" i="13"/>
  <c r="AJ30" i="13"/>
  <c r="AJ29" i="13"/>
  <c r="AJ28" i="13"/>
  <c r="AH29" i="13"/>
  <c r="AP29" i="13"/>
  <c r="AI32" i="13"/>
  <c r="AQ32" i="13"/>
  <c r="AJ41" i="13"/>
  <c r="AR41" i="13"/>
  <c r="AG42" i="13"/>
  <c r="AH44" i="13"/>
  <c r="AP50" i="13"/>
  <c r="AP54" i="13"/>
  <c r="AI60" i="13"/>
  <c r="AQ60" i="13"/>
  <c r="AG62" i="13"/>
  <c r="AO62" i="13"/>
  <c r="AH65" i="13"/>
  <c r="AP65" i="13"/>
  <c r="AG16" i="13"/>
  <c r="AO16" i="13"/>
  <c r="AG17" i="13"/>
  <c r="AO17" i="13"/>
  <c r="AG18" i="13"/>
  <c r="AO18" i="13"/>
  <c r="AG19" i="13"/>
  <c r="AO19" i="13"/>
  <c r="AG22" i="13"/>
  <c r="AO22" i="13"/>
  <c r="AJ37" i="13"/>
  <c r="AR37" i="13"/>
  <c r="AI38" i="13"/>
  <c r="AQ38" i="13"/>
  <c r="AL43" i="13"/>
  <c r="AK44" i="13"/>
  <c r="AG51" i="13"/>
  <c r="AO51" i="13"/>
  <c r="AN52" i="13"/>
  <c r="AM53" i="13"/>
  <c r="AL54" i="13"/>
  <c r="AJ59" i="13"/>
  <c r="AR59" i="13"/>
  <c r="AJ60" i="13"/>
  <c r="AR60" i="13"/>
  <c r="AJ61" i="13"/>
  <c r="AR61" i="13"/>
  <c r="AJ62" i="13"/>
  <c r="AR62" i="13"/>
  <c r="AJ63" i="13"/>
  <c r="AR63" i="13"/>
  <c r="AJ64" i="13"/>
  <c r="AR64" i="13"/>
  <c r="AJ65" i="13"/>
  <c r="AR65" i="13"/>
  <c r="AJ66" i="13"/>
  <c r="AR66" i="13"/>
  <c r="AJ26" i="13"/>
  <c r="AR26" i="13"/>
  <c r="AJ38" i="13"/>
  <c r="AR38" i="13"/>
  <c r="AI39" i="13"/>
  <c r="AQ39" i="13"/>
  <c r="AL44" i="13"/>
  <c r="AG52" i="13"/>
  <c r="AO52" i="13"/>
  <c r="AN53" i="13"/>
  <c r="AM54" i="13"/>
  <c r="AL55" i="13"/>
  <c r="AI16" i="13"/>
  <c r="AQ16" i="13"/>
  <c r="AI17" i="13"/>
  <c r="AQ17" i="13"/>
  <c r="AI18" i="13"/>
  <c r="AQ18" i="13"/>
  <c r="AK20" i="13"/>
  <c r="AI22" i="13"/>
  <c r="AQ22" i="13"/>
  <c r="AK38" i="13"/>
  <c r="AJ39" i="13"/>
  <c r="AR39" i="13"/>
  <c r="AI40" i="13"/>
  <c r="AQ40" i="13"/>
  <c r="AG53" i="13"/>
  <c r="AO53" i="13"/>
  <c r="AN54" i="13"/>
  <c r="AM55" i="13"/>
  <c r="AJ17" i="13"/>
  <c r="AR17" i="13"/>
  <c r="AJ18" i="13"/>
  <c r="AR18" i="13"/>
  <c r="AL20" i="13"/>
  <c r="AJ22" i="13"/>
  <c r="AR22" i="13"/>
  <c r="AJ40" i="13"/>
  <c r="AR40" i="13"/>
  <c r="AI41" i="13"/>
  <c r="AQ41" i="13"/>
  <c r="AG54" i="13"/>
  <c r="AO54" i="13"/>
  <c r="AN55" i="13"/>
  <c r="AK37" i="12"/>
  <c r="AM37" i="12"/>
  <c r="AN38" i="12"/>
  <c r="AM43" i="12"/>
  <c r="AN55" i="12"/>
  <c r="AK53" i="12"/>
  <c r="AK55" i="12"/>
  <c r="AK48" i="12"/>
  <c r="AK52" i="12"/>
  <c r="AH29" i="12"/>
  <c r="AP29" i="12"/>
  <c r="AM41" i="12"/>
  <c r="AK43" i="12"/>
  <c r="AN44" i="12"/>
  <c r="AL49" i="12"/>
  <c r="AK49" i="12"/>
  <c r="AK60" i="12"/>
  <c r="AL60" i="12"/>
  <c r="AK63" i="12"/>
  <c r="AK65" i="12"/>
  <c r="AL65" i="12"/>
  <c r="AN66" i="12"/>
  <c r="AI15" i="12"/>
  <c r="AQ15" i="12"/>
  <c r="AJ16" i="12"/>
  <c r="AR16" i="12"/>
  <c r="AN19" i="12"/>
  <c r="AI20" i="12"/>
  <c r="AQ20" i="12"/>
  <c r="AM21" i="12"/>
  <c r="AH22" i="12"/>
  <c r="AP22" i="12"/>
  <c r="AN28" i="12"/>
  <c r="AI29" i="12"/>
  <c r="AQ29" i="12"/>
  <c r="AR32" i="12"/>
  <c r="AM38" i="12"/>
  <c r="AK40" i="12"/>
  <c r="AN41" i="12"/>
  <c r="AL63" i="12"/>
  <c r="AL15" i="12"/>
  <c r="AG18" i="12"/>
  <c r="AL22" i="12"/>
  <c r="AP27" i="12"/>
  <c r="AI33" i="12"/>
  <c r="AK39" i="12"/>
  <c r="AN40" i="12"/>
  <c r="AK51" i="12"/>
  <c r="AM52" i="12"/>
  <c r="AL59" i="12"/>
  <c r="AK64" i="12"/>
  <c r="AK15" i="12"/>
  <c r="AN17" i="12"/>
  <c r="AR28" i="12"/>
  <c r="AO26" i="12"/>
  <c r="AG27" i="12"/>
  <c r="AO27" i="12"/>
  <c r="AG30" i="12"/>
  <c r="AH33" i="12"/>
  <c r="AP33" i="12"/>
  <c r="AM40" i="12"/>
  <c r="AN43" i="12"/>
  <c r="AK54" i="12"/>
  <c r="AK59" i="12"/>
  <c r="AN60" i="12"/>
  <c r="AK62" i="12"/>
  <c r="AL62" i="12"/>
  <c r="AN63" i="12"/>
  <c r="AM16" i="12"/>
  <c r="AN16" i="12"/>
  <c r="AO18" i="12"/>
  <c r="AK22" i="12"/>
  <c r="AH27" i="12"/>
  <c r="AJ31" i="12"/>
  <c r="AQ33" i="12"/>
  <c r="AM15" i="12"/>
  <c r="AG17" i="12"/>
  <c r="AO17" i="12"/>
  <c r="AH18" i="12"/>
  <c r="AI26" i="12"/>
  <c r="AI30" i="12"/>
  <c r="AQ30" i="12"/>
  <c r="AL31" i="12"/>
  <c r="AR31" i="12"/>
  <c r="AN32" i="12"/>
  <c r="AJ33" i="12"/>
  <c r="AR33" i="12"/>
  <c r="AN37" i="12"/>
  <c r="AM42" i="12"/>
  <c r="AK44" i="12"/>
  <c r="AL51" i="12"/>
  <c r="AL64" i="12"/>
  <c r="AK66" i="12"/>
  <c r="AK42" i="12"/>
  <c r="AK19" i="12"/>
  <c r="AN20" i="12"/>
  <c r="AJ26" i="12"/>
  <c r="AR30" i="12"/>
  <c r="AO32" i="12"/>
  <c r="AM39" i="12"/>
  <c r="AK41" i="12"/>
  <c r="AN42" i="12"/>
  <c r="AL50" i="12"/>
  <c r="AK50" i="12"/>
  <c r="AM51" i="12"/>
  <c r="AL61" i="12"/>
  <c r="AN61" i="12"/>
  <c r="AN62" i="12"/>
  <c r="AR26" i="12"/>
  <c r="AJ28" i="12"/>
  <c r="AG32" i="12"/>
  <c r="AH16" i="12"/>
  <c r="AP16" i="12"/>
  <c r="AI17" i="12"/>
  <c r="AQ17" i="12"/>
  <c r="AJ18" i="12"/>
  <c r="AR18" i="12"/>
  <c r="AN22" i="12"/>
  <c r="AK26" i="12"/>
  <c r="AN26" i="12"/>
  <c r="AG26" i="12"/>
  <c r="AG29" i="12"/>
  <c r="AO29" i="12"/>
  <c r="AK38" i="12"/>
  <c r="AN39" i="12"/>
  <c r="AM44" i="12"/>
  <c r="AM50" i="12"/>
  <c r="AM61" i="12"/>
  <c r="AM62" i="12"/>
  <c r="AM66" i="12"/>
  <c r="AH19" i="12"/>
  <c r="AP19" i="12"/>
  <c r="AK20" i="12"/>
  <c r="AG21" i="12"/>
  <c r="AO21" i="12"/>
  <c r="AI22" i="12"/>
  <c r="AQ22" i="12"/>
  <c r="AL26" i="12"/>
  <c r="AI27" i="12"/>
  <c r="AQ27" i="12"/>
  <c r="AH28" i="12"/>
  <c r="AP28" i="12"/>
  <c r="AL30" i="12"/>
  <c r="AN31" i="12"/>
  <c r="AH32" i="12"/>
  <c r="AP32" i="12"/>
  <c r="AL37" i="12"/>
  <c r="AL38" i="12"/>
  <c r="AL39" i="12"/>
  <c r="AL40" i="12"/>
  <c r="AL41" i="12"/>
  <c r="AL42" i="12"/>
  <c r="AL43" i="12"/>
  <c r="AL44" i="12"/>
  <c r="AL48" i="12"/>
  <c r="AM49" i="12"/>
  <c r="AG51" i="12"/>
  <c r="AO51" i="12"/>
  <c r="AJ54" i="12"/>
  <c r="AR54" i="12"/>
  <c r="AM60" i="12"/>
  <c r="AG62" i="12"/>
  <c r="AO62" i="12"/>
  <c r="AI63" i="12"/>
  <c r="AQ63" i="12"/>
  <c r="AM65" i="12"/>
  <c r="AG66" i="12"/>
  <c r="AO66" i="12"/>
  <c r="AP18" i="12"/>
  <c r="AL20" i="12"/>
  <c r="AJ22" i="12"/>
  <c r="AR22" i="12"/>
  <c r="AM26" i="12"/>
  <c r="AJ27" i="12"/>
  <c r="AR27" i="12"/>
  <c r="AI28" i="12"/>
  <c r="AQ28" i="12"/>
  <c r="AG31" i="12"/>
  <c r="AO31" i="12"/>
  <c r="AI32" i="12"/>
  <c r="AQ32" i="12"/>
  <c r="AM48" i="12"/>
  <c r="AG50" i="12"/>
  <c r="AO50" i="12"/>
  <c r="AJ53" i="12"/>
  <c r="AR53" i="12"/>
  <c r="AL55" i="12"/>
  <c r="AM59" i="12"/>
  <c r="AG61" i="12"/>
  <c r="AO61" i="12"/>
  <c r="AH62" i="12"/>
  <c r="AP62" i="12"/>
  <c r="AJ63" i="12"/>
  <c r="AR63" i="12"/>
  <c r="AN65" i="12"/>
  <c r="AH66" i="12"/>
  <c r="AP66" i="12"/>
  <c r="AI18" i="12"/>
  <c r="AQ18" i="12"/>
  <c r="AM20" i="12"/>
  <c r="AI21" i="12"/>
  <c r="AQ21" i="12"/>
  <c r="AK27" i="12"/>
  <c r="AL29" i="12"/>
  <c r="AN30" i="12"/>
  <c r="AH31" i="12"/>
  <c r="AP31" i="12"/>
  <c r="AL33" i="12"/>
  <c r="AG49" i="12"/>
  <c r="AO49" i="12"/>
  <c r="AJ52" i="12"/>
  <c r="AR52" i="12"/>
  <c r="AL54" i="12"/>
  <c r="AM55" i="12"/>
  <c r="AG60" i="12"/>
  <c r="AO60" i="12"/>
  <c r="AH61" i="12"/>
  <c r="AP61" i="12"/>
  <c r="AI62" i="12"/>
  <c r="AQ62" i="12"/>
  <c r="AM64" i="12"/>
  <c r="AG65" i="12"/>
  <c r="AO65" i="12"/>
  <c r="AI66" i="12"/>
  <c r="AQ66" i="12"/>
  <c r="AO30" i="12"/>
  <c r="AI31" i="12"/>
  <c r="AQ31" i="12"/>
  <c r="AG38" i="12"/>
  <c r="AO38" i="12"/>
  <c r="AG39" i="12"/>
  <c r="AO39" i="12"/>
  <c r="AG40" i="12"/>
  <c r="AO40" i="12"/>
  <c r="AG41" i="12"/>
  <c r="AO41" i="12"/>
  <c r="AG42" i="12"/>
  <c r="AO42" i="12"/>
  <c r="AG43" i="12"/>
  <c r="AO43" i="12"/>
  <c r="AG44" i="12"/>
  <c r="AO44" i="12"/>
  <c r="AJ51" i="12"/>
  <c r="AR51" i="12"/>
  <c r="AH52" i="12"/>
  <c r="AL53" i="12"/>
  <c r="AM54" i="12"/>
  <c r="AH60" i="12"/>
  <c r="AP60" i="12"/>
  <c r="AI61" i="12"/>
  <c r="AQ61" i="12"/>
  <c r="AJ62" i="12"/>
  <c r="AR62" i="12"/>
  <c r="AN64" i="12"/>
  <c r="AH65" i="12"/>
  <c r="AP65" i="12"/>
  <c r="AJ66" i="12"/>
  <c r="AR66" i="12"/>
  <c r="AK21" i="12"/>
  <c r="AM22" i="12"/>
  <c r="AH26" i="12"/>
  <c r="AP26" i="12"/>
  <c r="AL28" i="12"/>
  <c r="AN29" i="12"/>
  <c r="AH30" i="12"/>
  <c r="AP30" i="12"/>
  <c r="AL32" i="12"/>
  <c r="AN33" i="12"/>
  <c r="AJ50" i="12"/>
  <c r="AR50" i="12"/>
  <c r="AL52" i="12"/>
  <c r="AM53" i="12"/>
  <c r="AG55" i="12"/>
  <c r="AO55" i="12"/>
  <c r="AH59" i="12"/>
  <c r="AP59" i="12"/>
  <c r="AI60" i="12"/>
  <c r="AQ60" i="12"/>
  <c r="AJ61" i="12"/>
  <c r="AR61" i="12"/>
  <c r="AM63" i="12"/>
  <c r="AG64" i="12"/>
  <c r="AO64" i="12"/>
  <c r="AI65" i="12"/>
  <c r="AQ65" i="12"/>
  <c r="AK28" i="14"/>
  <c r="AI19" i="14"/>
  <c r="AO20" i="14"/>
  <c r="AP20" i="14"/>
  <c r="AK30" i="14"/>
  <c r="AJ20" i="14"/>
  <c r="AR20" i="14"/>
  <c r="AH21" i="14"/>
  <c r="AP21" i="14"/>
  <c r="AM28" i="14"/>
  <c r="AM29" i="14"/>
  <c r="AM30" i="14"/>
  <c r="AM31" i="14"/>
  <c r="AM32" i="14"/>
  <c r="AM33" i="14"/>
  <c r="AK48" i="14"/>
  <c r="AG15" i="14"/>
  <c r="AO15" i="14"/>
  <c r="AG59" i="14"/>
  <c r="AO59" i="14"/>
  <c r="AG20" i="14"/>
  <c r="AR19" i="14"/>
  <c r="AK26" i="14"/>
  <c r="AK31" i="14"/>
  <c r="AI15" i="14"/>
  <c r="AQ15" i="14"/>
  <c r="AI16" i="14"/>
  <c r="AQ16" i="14"/>
  <c r="AI17" i="14"/>
  <c r="AQ17" i="14"/>
  <c r="AI18" i="14"/>
  <c r="AQ18" i="14"/>
  <c r="AG19" i="14"/>
  <c r="AO19" i="14"/>
  <c r="AI22" i="14"/>
  <c r="AQ22" i="14"/>
  <c r="AL26" i="14"/>
  <c r="AN48" i="14"/>
  <c r="AN49" i="14"/>
  <c r="AN50" i="14"/>
  <c r="AN51" i="14"/>
  <c r="AN52" i="14"/>
  <c r="AN53" i="14"/>
  <c r="AN54" i="14"/>
  <c r="AI59" i="14"/>
  <c r="AQ59" i="14"/>
  <c r="AI60" i="14"/>
  <c r="AQ60" i="14"/>
  <c r="AI61" i="14"/>
  <c r="AQ61" i="14"/>
  <c r="AI62" i="14"/>
  <c r="AQ62" i="14"/>
  <c r="AI63" i="14"/>
  <c r="AQ63" i="14"/>
  <c r="AI64" i="14"/>
  <c r="AQ64" i="14"/>
  <c r="AI65" i="14"/>
  <c r="AQ65" i="14"/>
  <c r="AI66" i="14"/>
  <c r="AQ66" i="14"/>
  <c r="AJ19" i="14"/>
  <c r="AM27" i="14"/>
  <c r="AK29" i="14"/>
  <c r="AK32" i="14"/>
  <c r="AJ59" i="14"/>
  <c r="AR59" i="14"/>
  <c r="AJ60" i="14"/>
  <c r="AR60" i="14"/>
  <c r="AJ61" i="14"/>
  <c r="AR61" i="14"/>
  <c r="AJ62" i="14"/>
  <c r="AR62" i="14"/>
  <c r="AJ63" i="14"/>
  <c r="AR63" i="14"/>
  <c r="AJ64" i="14"/>
  <c r="AR64" i="14"/>
  <c r="AJ65" i="14"/>
  <c r="AR65" i="14"/>
  <c r="AI19" i="13"/>
  <c r="AQ19" i="13"/>
  <c r="AG20" i="13"/>
  <c r="AO20" i="13"/>
  <c r="AJ19" i="13"/>
  <c r="AR19" i="13"/>
  <c r="AH20" i="13"/>
  <c r="AP20" i="13"/>
  <c r="AM27" i="13"/>
  <c r="AK28" i="13"/>
  <c r="AK29" i="13"/>
  <c r="AK30" i="13"/>
  <c r="AK31" i="13"/>
  <c r="AK32" i="13"/>
  <c r="AK33" i="13"/>
  <c r="AN37" i="13"/>
  <c r="AN38" i="13"/>
  <c r="AN39" i="13"/>
  <c r="AN40" i="13"/>
  <c r="AN41" i="13"/>
  <c r="AN42" i="13"/>
  <c r="AN43" i="13"/>
  <c r="AN44" i="13"/>
  <c r="AI48" i="13"/>
  <c r="AQ48" i="13"/>
  <c r="AI49" i="13"/>
  <c r="AQ49" i="13"/>
  <c r="AI50" i="13"/>
  <c r="AQ50" i="13"/>
  <c r="AI51" i="13"/>
  <c r="AQ51" i="13"/>
  <c r="AI52" i="13"/>
  <c r="AQ52" i="13"/>
  <c r="AI53" i="13"/>
  <c r="AQ53" i="13"/>
  <c r="AI54" i="13"/>
  <c r="AQ54" i="13"/>
  <c r="AI55" i="13"/>
  <c r="AQ55" i="13"/>
  <c r="AI20" i="13"/>
  <c r="AQ20" i="13"/>
  <c r="AG21" i="13"/>
  <c r="AO21" i="13"/>
  <c r="AJ20" i="13"/>
  <c r="AR20" i="13"/>
  <c r="AH21" i="13"/>
  <c r="AP21" i="13"/>
  <c r="AJ19" i="12"/>
  <c r="AH20" i="12"/>
  <c r="AK28" i="12"/>
  <c r="AK31" i="12"/>
  <c r="AI48" i="12"/>
  <c r="AQ48" i="12"/>
  <c r="AI49" i="12"/>
  <c r="AQ49" i="12"/>
  <c r="AI50" i="12"/>
  <c r="AQ50" i="12"/>
  <c r="AI51" i="12"/>
  <c r="AQ51" i="12"/>
  <c r="AI52" i="12"/>
  <c r="AQ52" i="12"/>
  <c r="AI53" i="12"/>
  <c r="AQ53" i="12"/>
  <c r="AI54" i="12"/>
  <c r="AQ54" i="12"/>
  <c r="AI55" i="12"/>
  <c r="AQ55" i="12"/>
  <c r="AI19" i="12"/>
  <c r="AO20" i="12"/>
  <c r="AR19" i="12"/>
  <c r="AP20" i="12"/>
  <c r="AM27" i="12"/>
  <c r="AK29" i="12"/>
  <c r="AK30" i="12"/>
  <c r="AK32" i="12"/>
  <c r="AK33" i="12"/>
  <c r="AG20" i="12"/>
  <c r="AJ20" i="12"/>
  <c r="AR20" i="12"/>
  <c r="AH21" i="12"/>
  <c r="AP21" i="12"/>
  <c r="AM28" i="12"/>
  <c r="AM29" i="12"/>
  <c r="AM30" i="12"/>
  <c r="AM31" i="12"/>
  <c r="AM32" i="12"/>
  <c r="AM33" i="12"/>
  <c r="AO15" i="12"/>
  <c r="AN48" i="12"/>
  <c r="AN49" i="12"/>
  <c r="AN50" i="12"/>
  <c r="AN51" i="12"/>
  <c r="AN52" i="12"/>
  <c r="AN53" i="12"/>
  <c r="AN54" i="12"/>
  <c r="AW69" i="14" l="1"/>
  <c r="AY69" i="14" s="1"/>
  <c r="BE23" i="14" s="1"/>
  <c r="K12" i="9" s="1"/>
  <c r="AX80" i="14"/>
  <c r="AZ80" i="14" s="1"/>
  <c r="BF24" i="14" s="1"/>
  <c r="AV69" i="14"/>
  <c r="AX69" i="14"/>
  <c r="AV80" i="14"/>
  <c r="AV80" i="13"/>
  <c r="AX69" i="13"/>
  <c r="AV69" i="13"/>
  <c r="AX80" i="13"/>
  <c r="AW80" i="13"/>
  <c r="AW69" i="13"/>
  <c r="AZ69" i="13" s="1"/>
  <c r="BF23" i="13" s="1"/>
  <c r="AY80" i="12"/>
  <c r="AZ69" i="14"/>
  <c r="BF23" i="14" s="1"/>
  <c r="AZ69" i="12"/>
  <c r="AY69" i="12"/>
  <c r="L12" i="9"/>
  <c r="AX25" i="14"/>
  <c r="AV25" i="13"/>
  <c r="AW58" i="13"/>
  <c r="AW36" i="14"/>
  <c r="AW58" i="14"/>
  <c r="AX36" i="14"/>
  <c r="AV25" i="14"/>
  <c r="AV47" i="14"/>
  <c r="AV36" i="14"/>
  <c r="AW58" i="12"/>
  <c r="AV58" i="12"/>
  <c r="AX25" i="12"/>
  <c r="AX58" i="13"/>
  <c r="AW47" i="13"/>
  <c r="AV36" i="13"/>
  <c r="AW36" i="12"/>
  <c r="AW14" i="14"/>
  <c r="AX58" i="12"/>
  <c r="AX47" i="14"/>
  <c r="AW14" i="12"/>
  <c r="AV25" i="12"/>
  <c r="AX25" i="13"/>
  <c r="AV58" i="13"/>
  <c r="AW14" i="13"/>
  <c r="AX14" i="13"/>
  <c r="AX47" i="13"/>
  <c r="AW25" i="13"/>
  <c r="AV14" i="13"/>
  <c r="AV47" i="13"/>
  <c r="AW36" i="13"/>
  <c r="AX36" i="13"/>
  <c r="AW25" i="12"/>
  <c r="AY25" i="12" s="1"/>
  <c r="I8" i="9" s="1"/>
  <c r="AX36" i="12"/>
  <c r="AX47" i="12"/>
  <c r="AV36" i="12"/>
  <c r="AW47" i="12"/>
  <c r="AV14" i="12"/>
  <c r="AV47" i="12"/>
  <c r="AW25" i="14"/>
  <c r="AY25" i="14" s="1"/>
  <c r="AY36" i="14"/>
  <c r="AX58" i="14"/>
  <c r="AV58" i="14"/>
  <c r="AX14" i="14"/>
  <c r="AV14" i="14"/>
  <c r="AW47" i="14"/>
  <c r="AX14" i="12"/>
  <c r="AZ25" i="12"/>
  <c r="I23" i="9" s="1"/>
  <c r="M12" i="9" l="1"/>
  <c r="M13" i="9"/>
  <c r="L13" i="9"/>
  <c r="L9" i="9"/>
  <c r="AC68" i="17" s="1"/>
  <c r="AZ36" i="14"/>
  <c r="AY80" i="14"/>
  <c r="BE24" i="14" s="1"/>
  <c r="K13" i="9" s="1"/>
  <c r="AZ47" i="14"/>
  <c r="BF21" i="14" s="1"/>
  <c r="K25" i="9" s="1"/>
  <c r="K8" i="9"/>
  <c r="BE19" i="14"/>
  <c r="BE20" i="14"/>
  <c r="K9" i="9" s="1"/>
  <c r="BF20" i="14"/>
  <c r="K24" i="9" s="1"/>
  <c r="AY80" i="13"/>
  <c r="BE24" i="13" s="1"/>
  <c r="J13" i="9" s="1"/>
  <c r="AZ80" i="13"/>
  <c r="BF24" i="13" s="1"/>
  <c r="AY69" i="13"/>
  <c r="BE23" i="13" s="1"/>
  <c r="J12" i="9" s="1"/>
  <c r="AZ47" i="13"/>
  <c r="AY25" i="13"/>
  <c r="AZ58" i="13"/>
  <c r="AY58" i="12"/>
  <c r="I11" i="9" s="1"/>
  <c r="AY14" i="13"/>
  <c r="AZ25" i="13"/>
  <c r="AZ36" i="13"/>
  <c r="AY47" i="13"/>
  <c r="AY58" i="13"/>
  <c r="AZ58" i="12"/>
  <c r="I26" i="9" s="1"/>
  <c r="AZ47" i="12"/>
  <c r="I25" i="9" s="1"/>
  <c r="AY36" i="13"/>
  <c r="AY47" i="14"/>
  <c r="AZ14" i="13"/>
  <c r="AZ14" i="12"/>
  <c r="I22" i="9" s="1"/>
  <c r="AY47" i="12"/>
  <c r="I10" i="9" s="1"/>
  <c r="AY36" i="12"/>
  <c r="I9" i="9" s="1"/>
  <c r="AZ36" i="12"/>
  <c r="I24" i="9" s="1"/>
  <c r="AZ25" i="14"/>
  <c r="AZ14" i="14"/>
  <c r="AY14" i="14"/>
  <c r="AZ58" i="14"/>
  <c r="AY58" i="14"/>
  <c r="AY14" i="12"/>
  <c r="I7" i="9" s="1"/>
  <c r="M11" i="9" l="1"/>
  <c r="M25" i="9"/>
  <c r="M10" i="9"/>
  <c r="M23" i="9"/>
  <c r="M9" i="9"/>
  <c r="AD68" i="17" s="1"/>
  <c r="M7" i="9"/>
  <c r="M24" i="9"/>
  <c r="AD69" i="17" s="1"/>
  <c r="M26" i="9"/>
  <c r="M8" i="9"/>
  <c r="M22" i="9"/>
  <c r="L23" i="9"/>
  <c r="L8" i="9"/>
  <c r="L10" i="9"/>
  <c r="L7" i="9"/>
  <c r="L25" i="9"/>
  <c r="L22" i="9"/>
  <c r="L24" i="9"/>
  <c r="AC69" i="17" s="1"/>
  <c r="L11" i="9"/>
  <c r="L26" i="9"/>
  <c r="BF18" i="14"/>
  <c r="K22" i="9" s="1"/>
  <c r="BE18" i="14"/>
  <c r="K7" i="9" s="1"/>
  <c r="BF19" i="14"/>
  <c r="K23" i="9" s="1"/>
  <c r="BE21" i="14"/>
  <c r="K10" i="9" s="1"/>
  <c r="BF22" i="14"/>
  <c r="K26" i="9" s="1"/>
  <c r="BE22" i="14"/>
  <c r="K11" i="9" s="1"/>
  <c r="BF18" i="13"/>
  <c r="J22" i="9" s="1"/>
  <c r="BE21" i="13"/>
  <c r="J10" i="9" s="1"/>
  <c r="BF22" i="13"/>
  <c r="J26" i="9" s="1"/>
  <c r="BF20" i="13"/>
  <c r="J24" i="9" s="1"/>
  <c r="BE20" i="13"/>
  <c r="J9" i="9" s="1"/>
  <c r="BF19" i="13"/>
  <c r="J23" i="9" s="1"/>
  <c r="BE19" i="13"/>
  <c r="J8" i="9" s="1"/>
  <c r="BF21" i="13"/>
  <c r="J25" i="9" s="1"/>
  <c r="BE22" i="13"/>
  <c r="J11" i="9" s="1"/>
  <c r="BE18" i="13"/>
  <c r="J7" i="9" s="1"/>
  <c r="V48" i="7" l="1"/>
  <c r="R48" i="7"/>
  <c r="AG48" i="7" s="1"/>
  <c r="AC66" i="7"/>
  <c r="AB66" i="7"/>
  <c r="AA66" i="7"/>
  <c r="Z66" i="7"/>
  <c r="Y66" i="7"/>
  <c r="X66" i="7"/>
  <c r="W66" i="7"/>
  <c r="V66" i="7"/>
  <c r="U66" i="7"/>
  <c r="T66" i="7"/>
  <c r="S66" i="7"/>
  <c r="R66" i="7"/>
  <c r="AC65" i="7"/>
  <c r="AB65" i="7"/>
  <c r="AA65" i="7"/>
  <c r="Z65" i="7"/>
  <c r="Y65" i="7"/>
  <c r="X65" i="7"/>
  <c r="W65" i="7"/>
  <c r="V65" i="7"/>
  <c r="U65" i="7"/>
  <c r="T65" i="7"/>
  <c r="S65" i="7"/>
  <c r="R65" i="7"/>
  <c r="AC64" i="7"/>
  <c r="AB64" i="7"/>
  <c r="AA64" i="7"/>
  <c r="Z64" i="7"/>
  <c r="Y64" i="7"/>
  <c r="X64" i="7"/>
  <c r="W64" i="7"/>
  <c r="V64" i="7"/>
  <c r="U64" i="7"/>
  <c r="T64" i="7"/>
  <c r="S64" i="7"/>
  <c r="R64" i="7"/>
  <c r="AC63" i="7"/>
  <c r="AB63" i="7"/>
  <c r="AA63" i="7"/>
  <c r="Z63" i="7"/>
  <c r="Y63" i="7"/>
  <c r="X63" i="7"/>
  <c r="W63" i="7"/>
  <c r="V63" i="7"/>
  <c r="U63" i="7"/>
  <c r="T63" i="7"/>
  <c r="S63" i="7"/>
  <c r="R63" i="7"/>
  <c r="AC62" i="7"/>
  <c r="AB62" i="7"/>
  <c r="AA62" i="7"/>
  <c r="Z62" i="7"/>
  <c r="Y62" i="7"/>
  <c r="X62" i="7"/>
  <c r="W62" i="7"/>
  <c r="V62" i="7"/>
  <c r="U62" i="7"/>
  <c r="T62" i="7"/>
  <c r="S62" i="7"/>
  <c r="R62" i="7"/>
  <c r="AC61" i="7"/>
  <c r="AB61" i="7"/>
  <c r="AA61" i="7"/>
  <c r="Z61" i="7"/>
  <c r="Y61" i="7"/>
  <c r="X61" i="7"/>
  <c r="W61" i="7"/>
  <c r="V61" i="7"/>
  <c r="U61" i="7"/>
  <c r="T61" i="7"/>
  <c r="S61" i="7"/>
  <c r="R61" i="7"/>
  <c r="AC60" i="7"/>
  <c r="AB60" i="7"/>
  <c r="AA60" i="7"/>
  <c r="Z60" i="7"/>
  <c r="Y60" i="7"/>
  <c r="X60" i="7"/>
  <c r="W60" i="7"/>
  <c r="V60" i="7"/>
  <c r="U60" i="7"/>
  <c r="T60" i="7"/>
  <c r="S60" i="7"/>
  <c r="R60" i="7"/>
  <c r="AC59" i="7"/>
  <c r="AB59" i="7"/>
  <c r="AA59" i="7"/>
  <c r="Z59" i="7"/>
  <c r="Y59" i="7"/>
  <c r="X59" i="7"/>
  <c r="W59" i="7"/>
  <c r="V59" i="7"/>
  <c r="U59" i="7"/>
  <c r="T59" i="7"/>
  <c r="S59" i="7"/>
  <c r="R59" i="7"/>
  <c r="AC55" i="7"/>
  <c r="AB55" i="7"/>
  <c r="AA55" i="7"/>
  <c r="Z55" i="7"/>
  <c r="Y55" i="7"/>
  <c r="X55" i="7"/>
  <c r="W55" i="7"/>
  <c r="V55" i="7"/>
  <c r="U55" i="7"/>
  <c r="T55" i="7"/>
  <c r="S55" i="7"/>
  <c r="R55" i="7"/>
  <c r="AC54" i="7"/>
  <c r="AB54" i="7"/>
  <c r="AA54" i="7"/>
  <c r="Z54" i="7"/>
  <c r="Y54" i="7"/>
  <c r="X54" i="7"/>
  <c r="W54" i="7"/>
  <c r="V54" i="7"/>
  <c r="U54" i="7"/>
  <c r="T54" i="7"/>
  <c r="S54" i="7"/>
  <c r="R54" i="7"/>
  <c r="AC53" i="7"/>
  <c r="AB53" i="7"/>
  <c r="AA53" i="7"/>
  <c r="Z53" i="7"/>
  <c r="Y53" i="7"/>
  <c r="X53" i="7"/>
  <c r="W53" i="7"/>
  <c r="V53" i="7"/>
  <c r="U53" i="7"/>
  <c r="T53" i="7"/>
  <c r="S53" i="7"/>
  <c r="R53" i="7"/>
  <c r="AC52" i="7"/>
  <c r="AB52" i="7"/>
  <c r="AA52" i="7"/>
  <c r="Z52" i="7"/>
  <c r="Y52" i="7"/>
  <c r="X52" i="7"/>
  <c r="W52" i="7"/>
  <c r="V52" i="7"/>
  <c r="U52" i="7"/>
  <c r="T52" i="7"/>
  <c r="S52" i="7"/>
  <c r="R52" i="7"/>
  <c r="AC51" i="7"/>
  <c r="AB51" i="7"/>
  <c r="AA51" i="7"/>
  <c r="Z51" i="7"/>
  <c r="Y51" i="7"/>
  <c r="X51" i="7"/>
  <c r="W51" i="7"/>
  <c r="V51" i="7"/>
  <c r="U51" i="7"/>
  <c r="T51" i="7"/>
  <c r="S51" i="7"/>
  <c r="R51" i="7"/>
  <c r="AC50" i="7"/>
  <c r="AB50" i="7"/>
  <c r="AA50" i="7"/>
  <c r="Z50" i="7"/>
  <c r="Y50" i="7"/>
  <c r="X50" i="7"/>
  <c r="W50" i="7"/>
  <c r="V50" i="7"/>
  <c r="U50" i="7"/>
  <c r="T50" i="7"/>
  <c r="S50" i="7"/>
  <c r="R50" i="7"/>
  <c r="AC49" i="7"/>
  <c r="AB49" i="7"/>
  <c r="AA49" i="7"/>
  <c r="Z49" i="7"/>
  <c r="Y49" i="7"/>
  <c r="X49" i="7"/>
  <c r="W49" i="7"/>
  <c r="V49" i="7"/>
  <c r="U49" i="7"/>
  <c r="T49" i="7"/>
  <c r="S49" i="7"/>
  <c r="R49" i="7"/>
  <c r="AC48" i="7"/>
  <c r="AB48" i="7"/>
  <c r="AA48" i="7"/>
  <c r="Z48" i="7"/>
  <c r="Y48" i="7"/>
  <c r="X48" i="7"/>
  <c r="W48" i="7"/>
  <c r="U48" i="7"/>
  <c r="T48" i="7"/>
  <c r="S48" i="7"/>
  <c r="R37" i="7"/>
  <c r="AC121" i="7" l="1"/>
  <c r="AR121" i="7" s="1"/>
  <c r="AB121" i="7"/>
  <c r="AQ121" i="7" s="1"/>
  <c r="AA121" i="7"/>
  <c r="AP121" i="7" s="1"/>
  <c r="Z121" i="7"/>
  <c r="AO121" i="7" s="1"/>
  <c r="Y121" i="7"/>
  <c r="AN121" i="7" s="1"/>
  <c r="X121" i="7"/>
  <c r="AM121" i="7" s="1"/>
  <c r="W121" i="7"/>
  <c r="AL121" i="7" s="1"/>
  <c r="V121" i="7"/>
  <c r="AK121" i="7" s="1"/>
  <c r="U121" i="7"/>
  <c r="AJ121" i="7" s="1"/>
  <c r="T121" i="7"/>
  <c r="AI121" i="7" s="1"/>
  <c r="S121" i="7"/>
  <c r="AH121" i="7" s="1"/>
  <c r="R121" i="7"/>
  <c r="AG121" i="7" s="1"/>
  <c r="AC88" i="7"/>
  <c r="AB88" i="7"/>
  <c r="AA88" i="7"/>
  <c r="Z88" i="7"/>
  <c r="Y88" i="7"/>
  <c r="X88" i="7"/>
  <c r="W88" i="7"/>
  <c r="V88" i="7"/>
  <c r="U88" i="7"/>
  <c r="T88" i="7"/>
  <c r="S88" i="7"/>
  <c r="R88" i="7"/>
  <c r="AC87" i="7"/>
  <c r="AB87" i="7"/>
  <c r="AA87" i="7"/>
  <c r="Z87" i="7"/>
  <c r="Y87" i="7"/>
  <c r="X87" i="7"/>
  <c r="W87" i="7"/>
  <c r="V87" i="7"/>
  <c r="U87" i="7"/>
  <c r="AJ87" i="7" s="1"/>
  <c r="T87" i="7"/>
  <c r="S87" i="7"/>
  <c r="R87" i="7"/>
  <c r="AC86" i="7"/>
  <c r="AB86" i="7"/>
  <c r="AA86" i="7"/>
  <c r="Z86" i="7"/>
  <c r="Y86" i="7"/>
  <c r="X86" i="7"/>
  <c r="W86" i="7"/>
  <c r="V86" i="7"/>
  <c r="U86" i="7"/>
  <c r="T86" i="7"/>
  <c r="S86" i="7"/>
  <c r="R86" i="7"/>
  <c r="AC85" i="7"/>
  <c r="AB85" i="7"/>
  <c r="AA85" i="7"/>
  <c r="Z85" i="7"/>
  <c r="Y85" i="7"/>
  <c r="X85" i="7"/>
  <c r="W85" i="7"/>
  <c r="V85" i="7"/>
  <c r="U85" i="7"/>
  <c r="T85" i="7"/>
  <c r="S85" i="7"/>
  <c r="R85" i="7"/>
  <c r="AC84" i="7"/>
  <c r="AB84" i="7"/>
  <c r="AA84" i="7"/>
  <c r="Z84" i="7"/>
  <c r="Y84" i="7"/>
  <c r="X84" i="7"/>
  <c r="W84" i="7"/>
  <c r="V84" i="7"/>
  <c r="U84" i="7"/>
  <c r="T84" i="7"/>
  <c r="S84" i="7"/>
  <c r="R84" i="7"/>
  <c r="AC83" i="7"/>
  <c r="AB83" i="7"/>
  <c r="AA83" i="7"/>
  <c r="Z83" i="7"/>
  <c r="Y83" i="7"/>
  <c r="X83" i="7"/>
  <c r="W83" i="7"/>
  <c r="V83" i="7"/>
  <c r="U83" i="7"/>
  <c r="T83" i="7"/>
  <c r="S83" i="7"/>
  <c r="R83" i="7"/>
  <c r="AC82" i="7"/>
  <c r="AB82" i="7"/>
  <c r="AA82" i="7"/>
  <c r="Z82" i="7"/>
  <c r="Y82" i="7"/>
  <c r="X82" i="7"/>
  <c r="W82" i="7"/>
  <c r="V82" i="7"/>
  <c r="U82" i="7"/>
  <c r="T82" i="7"/>
  <c r="S82" i="7"/>
  <c r="R82" i="7"/>
  <c r="AC81" i="7"/>
  <c r="AB81" i="7"/>
  <c r="AA81" i="7"/>
  <c r="Z81" i="7"/>
  <c r="Y81" i="7"/>
  <c r="X81" i="7"/>
  <c r="W81" i="7"/>
  <c r="V81" i="7"/>
  <c r="U81" i="7"/>
  <c r="T81" i="7"/>
  <c r="S81" i="7"/>
  <c r="R81" i="7"/>
  <c r="AC77" i="7"/>
  <c r="AB77" i="7"/>
  <c r="AA77" i="7"/>
  <c r="Z77" i="7"/>
  <c r="Y77" i="7"/>
  <c r="X77" i="7"/>
  <c r="W77" i="7"/>
  <c r="V77" i="7"/>
  <c r="U77" i="7"/>
  <c r="T77" i="7"/>
  <c r="S77" i="7"/>
  <c r="R77" i="7"/>
  <c r="AC76" i="7"/>
  <c r="AB76" i="7"/>
  <c r="AA76" i="7"/>
  <c r="Z76" i="7"/>
  <c r="Y76" i="7"/>
  <c r="X76" i="7"/>
  <c r="W76" i="7"/>
  <c r="V76" i="7"/>
  <c r="U76" i="7"/>
  <c r="T76" i="7"/>
  <c r="S76" i="7"/>
  <c r="R76" i="7"/>
  <c r="AC75" i="7"/>
  <c r="AB75" i="7"/>
  <c r="AA75" i="7"/>
  <c r="Z75" i="7"/>
  <c r="Y75" i="7"/>
  <c r="X75" i="7"/>
  <c r="W75" i="7"/>
  <c r="V75" i="7"/>
  <c r="U75" i="7"/>
  <c r="T75" i="7"/>
  <c r="S75" i="7"/>
  <c r="R75" i="7"/>
  <c r="AC74" i="7"/>
  <c r="AB74" i="7"/>
  <c r="AA74" i="7"/>
  <c r="Z74" i="7"/>
  <c r="Y74" i="7"/>
  <c r="X74" i="7"/>
  <c r="W74" i="7"/>
  <c r="V74" i="7"/>
  <c r="U74" i="7"/>
  <c r="T74" i="7"/>
  <c r="S74" i="7"/>
  <c r="R74" i="7"/>
  <c r="AC73" i="7"/>
  <c r="AB73" i="7"/>
  <c r="AA73" i="7"/>
  <c r="Z73" i="7"/>
  <c r="Y73" i="7"/>
  <c r="X73" i="7"/>
  <c r="W73" i="7"/>
  <c r="V73" i="7"/>
  <c r="U73" i="7"/>
  <c r="T73" i="7"/>
  <c r="S73" i="7"/>
  <c r="R73" i="7"/>
  <c r="AC72" i="7"/>
  <c r="AB72" i="7"/>
  <c r="AA72" i="7"/>
  <c r="Z72" i="7"/>
  <c r="Y72" i="7"/>
  <c r="X72" i="7"/>
  <c r="W72" i="7"/>
  <c r="V72" i="7"/>
  <c r="U72" i="7"/>
  <c r="T72" i="7"/>
  <c r="S72" i="7"/>
  <c r="R72" i="7"/>
  <c r="AC71" i="7"/>
  <c r="AB71" i="7"/>
  <c r="AA71" i="7"/>
  <c r="Z71" i="7"/>
  <c r="Y71" i="7"/>
  <c r="X71" i="7"/>
  <c r="W71" i="7"/>
  <c r="AL71" i="7" s="1"/>
  <c r="V71" i="7"/>
  <c r="U71" i="7"/>
  <c r="T71" i="7"/>
  <c r="S71" i="7"/>
  <c r="R71" i="7"/>
  <c r="AC70" i="7"/>
  <c r="AB70" i="7"/>
  <c r="AA70" i="7"/>
  <c r="Z70" i="7"/>
  <c r="Y70" i="7"/>
  <c r="X70" i="7"/>
  <c r="W70" i="7"/>
  <c r="V70" i="7"/>
  <c r="U70" i="7"/>
  <c r="T70" i="7"/>
  <c r="S70" i="7"/>
  <c r="R70" i="7"/>
  <c r="AR86" i="7"/>
  <c r="AK59" i="7"/>
  <c r="AG51" i="7"/>
  <c r="AL50" i="7"/>
  <c r="AO48" i="7"/>
  <c r="AL48" i="7"/>
  <c r="AK48" i="7"/>
  <c r="AC44" i="7"/>
  <c r="AB44" i="7"/>
  <c r="AA44" i="7"/>
  <c r="Z44" i="7"/>
  <c r="Y44" i="7"/>
  <c r="X44" i="7"/>
  <c r="W44" i="7"/>
  <c r="V44" i="7"/>
  <c r="U44" i="7"/>
  <c r="T44" i="7"/>
  <c r="S44" i="7"/>
  <c r="R44" i="7"/>
  <c r="AC43" i="7"/>
  <c r="AB43" i="7"/>
  <c r="AA43" i="7"/>
  <c r="Z43" i="7"/>
  <c r="Y43" i="7"/>
  <c r="X43" i="7"/>
  <c r="W43" i="7"/>
  <c r="V43" i="7"/>
  <c r="U43" i="7"/>
  <c r="T43" i="7"/>
  <c r="S43" i="7"/>
  <c r="R43" i="7"/>
  <c r="AC42" i="7"/>
  <c r="AB42" i="7"/>
  <c r="AA42" i="7"/>
  <c r="Z42" i="7"/>
  <c r="Y42" i="7"/>
  <c r="X42" i="7"/>
  <c r="W42" i="7"/>
  <c r="V42" i="7"/>
  <c r="U42" i="7"/>
  <c r="T42" i="7"/>
  <c r="AI42" i="7" s="1"/>
  <c r="S42" i="7"/>
  <c r="R42" i="7"/>
  <c r="AC41" i="7"/>
  <c r="AB41" i="7"/>
  <c r="AA41" i="7"/>
  <c r="Z41" i="7"/>
  <c r="Y41" i="7"/>
  <c r="X41" i="7"/>
  <c r="W41" i="7"/>
  <c r="V41" i="7"/>
  <c r="U41" i="7"/>
  <c r="AJ41" i="7" s="1"/>
  <c r="T41" i="7"/>
  <c r="S41" i="7"/>
  <c r="R41" i="7"/>
  <c r="AC40" i="7"/>
  <c r="AB40" i="7"/>
  <c r="AA40" i="7"/>
  <c r="Z40" i="7"/>
  <c r="Y40" i="7"/>
  <c r="X40" i="7"/>
  <c r="W40" i="7"/>
  <c r="V40" i="7"/>
  <c r="U40" i="7"/>
  <c r="T40" i="7"/>
  <c r="S40" i="7"/>
  <c r="R40" i="7"/>
  <c r="AC39" i="7"/>
  <c r="AB39" i="7"/>
  <c r="AA39" i="7"/>
  <c r="Z39" i="7"/>
  <c r="Y39" i="7"/>
  <c r="X39" i="7"/>
  <c r="W39" i="7"/>
  <c r="V39" i="7"/>
  <c r="U39" i="7"/>
  <c r="T39" i="7"/>
  <c r="S39" i="7"/>
  <c r="R39" i="7"/>
  <c r="AC38" i="7"/>
  <c r="AB38" i="7"/>
  <c r="AA38" i="7"/>
  <c r="Z38" i="7"/>
  <c r="Y38" i="7"/>
  <c r="X38" i="7"/>
  <c r="W38" i="7"/>
  <c r="V38" i="7"/>
  <c r="U38" i="7"/>
  <c r="T38" i="7"/>
  <c r="S38" i="7"/>
  <c r="R38" i="7"/>
  <c r="AC37" i="7"/>
  <c r="AB37" i="7"/>
  <c r="AA37" i="7"/>
  <c r="Z37" i="7"/>
  <c r="Y37" i="7"/>
  <c r="X37" i="7"/>
  <c r="W37" i="7"/>
  <c r="V37" i="7"/>
  <c r="U37" i="7"/>
  <c r="AJ37" i="7" s="1"/>
  <c r="T37" i="7"/>
  <c r="AI37" i="7" s="1"/>
  <c r="S37" i="7"/>
  <c r="AC33" i="7"/>
  <c r="AB33" i="7"/>
  <c r="AA33" i="7"/>
  <c r="Z33" i="7"/>
  <c r="Y33" i="7"/>
  <c r="X33" i="7"/>
  <c r="W33" i="7"/>
  <c r="V33" i="7"/>
  <c r="U33" i="7"/>
  <c r="T33" i="7"/>
  <c r="S33" i="7"/>
  <c r="R33" i="7"/>
  <c r="AC32" i="7"/>
  <c r="AB32" i="7"/>
  <c r="AA32" i="7"/>
  <c r="Z32" i="7"/>
  <c r="Y32" i="7"/>
  <c r="X32" i="7"/>
  <c r="W32" i="7"/>
  <c r="V32" i="7"/>
  <c r="U32" i="7"/>
  <c r="T32" i="7"/>
  <c r="S32" i="7"/>
  <c r="R32" i="7"/>
  <c r="AC31" i="7"/>
  <c r="AB31" i="7"/>
  <c r="AA31" i="7"/>
  <c r="Z31" i="7"/>
  <c r="Y31" i="7"/>
  <c r="X31" i="7"/>
  <c r="W31" i="7"/>
  <c r="V31" i="7"/>
  <c r="U31" i="7"/>
  <c r="T31" i="7"/>
  <c r="S31" i="7"/>
  <c r="R31" i="7"/>
  <c r="AC30" i="7"/>
  <c r="AB30" i="7"/>
  <c r="AA30" i="7"/>
  <c r="Z30" i="7"/>
  <c r="Y30" i="7"/>
  <c r="X30" i="7"/>
  <c r="W30" i="7"/>
  <c r="V30" i="7"/>
  <c r="U30" i="7"/>
  <c r="T30" i="7"/>
  <c r="S30" i="7"/>
  <c r="R30" i="7"/>
  <c r="AC29" i="7"/>
  <c r="AB29" i="7"/>
  <c r="AA29" i="7"/>
  <c r="Z29" i="7"/>
  <c r="Y29" i="7"/>
  <c r="X29" i="7"/>
  <c r="W29" i="7"/>
  <c r="V29" i="7"/>
  <c r="U29" i="7"/>
  <c r="T29" i="7"/>
  <c r="S29" i="7"/>
  <c r="R29" i="7"/>
  <c r="AC28" i="7"/>
  <c r="AB28" i="7"/>
  <c r="AA28" i="7"/>
  <c r="Z28" i="7"/>
  <c r="Y28" i="7"/>
  <c r="X28" i="7"/>
  <c r="W28" i="7"/>
  <c r="V28" i="7"/>
  <c r="U28" i="7"/>
  <c r="T28" i="7"/>
  <c r="S28" i="7"/>
  <c r="R28" i="7"/>
  <c r="BF27" i="7"/>
  <c r="BE27" i="7"/>
  <c r="AC27" i="7"/>
  <c r="AB27" i="7"/>
  <c r="AA27" i="7"/>
  <c r="Z27" i="7"/>
  <c r="Y27" i="7"/>
  <c r="X27" i="7"/>
  <c r="W27" i="7"/>
  <c r="V27" i="7"/>
  <c r="U27" i="7"/>
  <c r="T27" i="7"/>
  <c r="S27" i="7"/>
  <c r="R27" i="7"/>
  <c r="BF26" i="7"/>
  <c r="BE26" i="7"/>
  <c r="AC26" i="7"/>
  <c r="AB26" i="7"/>
  <c r="AA26" i="7"/>
  <c r="Z26" i="7"/>
  <c r="AO26" i="7" s="1"/>
  <c r="Y26" i="7"/>
  <c r="X26" i="7"/>
  <c r="W26" i="7"/>
  <c r="V26" i="7"/>
  <c r="U26" i="7"/>
  <c r="T26" i="7"/>
  <c r="S26" i="7"/>
  <c r="R26" i="7"/>
  <c r="BF25" i="7"/>
  <c r="BE25" i="7"/>
  <c r="AC22" i="7"/>
  <c r="AB22" i="7"/>
  <c r="AA22" i="7"/>
  <c r="Z22" i="7"/>
  <c r="Y22" i="7"/>
  <c r="X22" i="7"/>
  <c r="W22" i="7"/>
  <c r="V22" i="7"/>
  <c r="U22" i="7"/>
  <c r="T22" i="7"/>
  <c r="S22" i="7"/>
  <c r="R22" i="7"/>
  <c r="AC21" i="7"/>
  <c r="AB21" i="7"/>
  <c r="AA21" i="7"/>
  <c r="Z21" i="7"/>
  <c r="Y21" i="7"/>
  <c r="X21" i="7"/>
  <c r="W21" i="7"/>
  <c r="V21" i="7"/>
  <c r="U21" i="7"/>
  <c r="T21" i="7"/>
  <c r="S21" i="7"/>
  <c r="R21" i="7"/>
  <c r="AC20" i="7"/>
  <c r="AB20" i="7"/>
  <c r="AA20" i="7"/>
  <c r="Z20" i="7"/>
  <c r="Y20" i="7"/>
  <c r="X20" i="7"/>
  <c r="W20" i="7"/>
  <c r="V20" i="7"/>
  <c r="U20" i="7"/>
  <c r="T20" i="7"/>
  <c r="S20" i="7"/>
  <c r="R20" i="7"/>
  <c r="AC19" i="7"/>
  <c r="AB19" i="7"/>
  <c r="AA19" i="7"/>
  <c r="Z19" i="7"/>
  <c r="Y19" i="7"/>
  <c r="X19" i="7"/>
  <c r="W19" i="7"/>
  <c r="V19" i="7"/>
  <c r="U19" i="7"/>
  <c r="T19" i="7"/>
  <c r="S19" i="7"/>
  <c r="R19" i="7"/>
  <c r="AC18" i="7"/>
  <c r="AB18" i="7"/>
  <c r="AA18" i="7"/>
  <c r="Z18" i="7"/>
  <c r="Y18" i="7"/>
  <c r="X18" i="7"/>
  <c r="W18" i="7"/>
  <c r="V18" i="7"/>
  <c r="U18" i="7"/>
  <c r="T18" i="7"/>
  <c r="S18" i="7"/>
  <c r="R18" i="7"/>
  <c r="AC17" i="7"/>
  <c r="AB17" i="7"/>
  <c r="AA17" i="7"/>
  <c r="Z17" i="7"/>
  <c r="Y17" i="7"/>
  <c r="X17" i="7"/>
  <c r="W17" i="7"/>
  <c r="V17" i="7"/>
  <c r="U17" i="7"/>
  <c r="T17" i="7"/>
  <c r="S17" i="7"/>
  <c r="R17" i="7"/>
  <c r="AC16" i="7"/>
  <c r="AB16" i="7"/>
  <c r="AA16" i="7"/>
  <c r="Z16" i="7"/>
  <c r="Y16" i="7"/>
  <c r="X16" i="7"/>
  <c r="W16" i="7"/>
  <c r="V16" i="7"/>
  <c r="U16" i="7"/>
  <c r="T16" i="7"/>
  <c r="S16" i="7"/>
  <c r="R16" i="7"/>
  <c r="AC15" i="7"/>
  <c r="AB15" i="7"/>
  <c r="AA15" i="7"/>
  <c r="Z15" i="7"/>
  <c r="AO20" i="7" s="1"/>
  <c r="Y15" i="7"/>
  <c r="X15" i="7"/>
  <c r="W15" i="7"/>
  <c r="V15" i="7"/>
  <c r="AK15" i="7" s="1"/>
  <c r="U15" i="7"/>
  <c r="T15" i="7"/>
  <c r="S15" i="7"/>
  <c r="R15" i="7"/>
  <c r="AG20" i="7" s="1"/>
  <c r="AC121" i="6"/>
  <c r="AR121" i="6" s="1"/>
  <c r="AB121" i="6"/>
  <c r="AQ121" i="6" s="1"/>
  <c r="AA121" i="6"/>
  <c r="AP121" i="6" s="1"/>
  <c r="Z121" i="6"/>
  <c r="AO121" i="6" s="1"/>
  <c r="Y121" i="6"/>
  <c r="AN121" i="6" s="1"/>
  <c r="X121" i="6"/>
  <c r="AM121" i="6" s="1"/>
  <c r="W121" i="6"/>
  <c r="AL121" i="6" s="1"/>
  <c r="V121" i="6"/>
  <c r="AK121" i="6" s="1"/>
  <c r="U121" i="6"/>
  <c r="AJ121" i="6" s="1"/>
  <c r="T121" i="6"/>
  <c r="AI121" i="6" s="1"/>
  <c r="S121" i="6"/>
  <c r="AH121" i="6" s="1"/>
  <c r="R121" i="6"/>
  <c r="AG121" i="6" s="1"/>
  <c r="AC88" i="6"/>
  <c r="AB88" i="6"/>
  <c r="AA88" i="6"/>
  <c r="Z88" i="6"/>
  <c r="Y88" i="6"/>
  <c r="X88" i="6"/>
  <c r="W88" i="6"/>
  <c r="V88" i="6"/>
  <c r="U88" i="6"/>
  <c r="T88" i="6"/>
  <c r="S88" i="6"/>
  <c r="R88" i="6"/>
  <c r="AC87" i="6"/>
  <c r="AB87" i="6"/>
  <c r="AA87" i="6"/>
  <c r="Z87" i="6"/>
  <c r="Y87" i="6"/>
  <c r="X87" i="6"/>
  <c r="W87" i="6"/>
  <c r="V87" i="6"/>
  <c r="U87" i="6"/>
  <c r="T87" i="6"/>
  <c r="S87" i="6"/>
  <c r="R87" i="6"/>
  <c r="AC86" i="6"/>
  <c r="AB86" i="6"/>
  <c r="AA86" i="6"/>
  <c r="Z86" i="6"/>
  <c r="Y86" i="6"/>
  <c r="X86" i="6"/>
  <c r="W86" i="6"/>
  <c r="V86" i="6"/>
  <c r="U86" i="6"/>
  <c r="T86" i="6"/>
  <c r="S86" i="6"/>
  <c r="R86" i="6"/>
  <c r="AC85" i="6"/>
  <c r="AB85" i="6"/>
  <c r="AA85" i="6"/>
  <c r="Z85" i="6"/>
  <c r="Y85" i="6"/>
  <c r="X85" i="6"/>
  <c r="W85" i="6"/>
  <c r="V85" i="6"/>
  <c r="U85" i="6"/>
  <c r="T85" i="6"/>
  <c r="S85" i="6"/>
  <c r="R85" i="6"/>
  <c r="AC84" i="6"/>
  <c r="AB84" i="6"/>
  <c r="AA84" i="6"/>
  <c r="Z84" i="6"/>
  <c r="Y84" i="6"/>
  <c r="X84" i="6"/>
  <c r="W84" i="6"/>
  <c r="V84" i="6"/>
  <c r="U84" i="6"/>
  <c r="T84" i="6"/>
  <c r="S84" i="6"/>
  <c r="R84" i="6"/>
  <c r="AC83" i="6"/>
  <c r="AB83" i="6"/>
  <c r="AA83" i="6"/>
  <c r="Z83" i="6"/>
  <c r="Y83" i="6"/>
  <c r="X83" i="6"/>
  <c r="W83" i="6"/>
  <c r="V83" i="6"/>
  <c r="U83" i="6"/>
  <c r="T83" i="6"/>
  <c r="S83" i="6"/>
  <c r="R83" i="6"/>
  <c r="AC82" i="6"/>
  <c r="AB82" i="6"/>
  <c r="AA82" i="6"/>
  <c r="Z82" i="6"/>
  <c r="Y82" i="6"/>
  <c r="X82" i="6"/>
  <c r="W82" i="6"/>
  <c r="V82" i="6"/>
  <c r="U82" i="6"/>
  <c r="T82" i="6"/>
  <c r="S82" i="6"/>
  <c r="R82" i="6"/>
  <c r="AC81" i="6"/>
  <c r="AB81" i="6"/>
  <c r="AA81" i="6"/>
  <c r="Z81" i="6"/>
  <c r="Y81" i="6"/>
  <c r="X81" i="6"/>
  <c r="W81" i="6"/>
  <c r="V81" i="6"/>
  <c r="U81" i="6"/>
  <c r="T81" i="6"/>
  <c r="S81" i="6"/>
  <c r="R81" i="6"/>
  <c r="AC77" i="6"/>
  <c r="AB77" i="6"/>
  <c r="AA77" i="6"/>
  <c r="Z77" i="6"/>
  <c r="Y77" i="6"/>
  <c r="X77" i="6"/>
  <c r="W77" i="6"/>
  <c r="V77" i="6"/>
  <c r="U77" i="6"/>
  <c r="T77" i="6"/>
  <c r="S77" i="6"/>
  <c r="R77" i="6"/>
  <c r="AC76" i="6"/>
  <c r="AB76" i="6"/>
  <c r="AA76" i="6"/>
  <c r="Z76" i="6"/>
  <c r="Y76" i="6"/>
  <c r="X76" i="6"/>
  <c r="W76" i="6"/>
  <c r="V76" i="6"/>
  <c r="U76" i="6"/>
  <c r="T76" i="6"/>
  <c r="S76" i="6"/>
  <c r="R76" i="6"/>
  <c r="AC75" i="6"/>
  <c r="AB75" i="6"/>
  <c r="AA75" i="6"/>
  <c r="Z75" i="6"/>
  <c r="Y75" i="6"/>
  <c r="X75" i="6"/>
  <c r="W75" i="6"/>
  <c r="V75" i="6"/>
  <c r="U75" i="6"/>
  <c r="T75" i="6"/>
  <c r="S75" i="6"/>
  <c r="R75" i="6"/>
  <c r="AC74" i="6"/>
  <c r="AB74" i="6"/>
  <c r="AA74" i="6"/>
  <c r="Z74" i="6"/>
  <c r="Y74" i="6"/>
  <c r="X74" i="6"/>
  <c r="W74" i="6"/>
  <c r="V74" i="6"/>
  <c r="U74" i="6"/>
  <c r="T74" i="6"/>
  <c r="S74" i="6"/>
  <c r="R74" i="6"/>
  <c r="AC73" i="6"/>
  <c r="AB73" i="6"/>
  <c r="AA73" i="6"/>
  <c r="Z73" i="6"/>
  <c r="Y73" i="6"/>
  <c r="X73" i="6"/>
  <c r="W73" i="6"/>
  <c r="V73" i="6"/>
  <c r="U73" i="6"/>
  <c r="T73" i="6"/>
  <c r="S73" i="6"/>
  <c r="R73" i="6"/>
  <c r="AC72" i="6"/>
  <c r="AB72" i="6"/>
  <c r="AA72" i="6"/>
  <c r="Z72" i="6"/>
  <c r="Y72" i="6"/>
  <c r="X72" i="6"/>
  <c r="W72" i="6"/>
  <c r="V72" i="6"/>
  <c r="U72" i="6"/>
  <c r="T72" i="6"/>
  <c r="S72" i="6"/>
  <c r="R72" i="6"/>
  <c r="AC71" i="6"/>
  <c r="AB71" i="6"/>
  <c r="AA71" i="6"/>
  <c r="Z71" i="6"/>
  <c r="Y71" i="6"/>
  <c r="X71" i="6"/>
  <c r="W71" i="6"/>
  <c r="V71" i="6"/>
  <c r="U71" i="6"/>
  <c r="T71" i="6"/>
  <c r="S71" i="6"/>
  <c r="R71" i="6"/>
  <c r="AC70" i="6"/>
  <c r="AB70" i="6"/>
  <c r="AA70" i="6"/>
  <c r="Z70" i="6"/>
  <c r="Y70" i="6"/>
  <c r="X70" i="6"/>
  <c r="W70" i="6"/>
  <c r="V70" i="6"/>
  <c r="U70" i="6"/>
  <c r="T70" i="6"/>
  <c r="S70" i="6"/>
  <c r="R70" i="6"/>
  <c r="AC66" i="6"/>
  <c r="AB66" i="6"/>
  <c r="AA66" i="6"/>
  <c r="Z66" i="6"/>
  <c r="Y66" i="6"/>
  <c r="X66" i="6"/>
  <c r="W66" i="6"/>
  <c r="V66" i="6"/>
  <c r="U66" i="6"/>
  <c r="T66" i="6"/>
  <c r="S66" i="6"/>
  <c r="R66" i="6"/>
  <c r="AC65" i="6"/>
  <c r="AB65" i="6"/>
  <c r="AA65" i="6"/>
  <c r="Z65" i="6"/>
  <c r="Y65" i="6"/>
  <c r="X65" i="6"/>
  <c r="W65" i="6"/>
  <c r="V65" i="6"/>
  <c r="U65" i="6"/>
  <c r="T65" i="6"/>
  <c r="S65" i="6"/>
  <c r="R65" i="6"/>
  <c r="AC64" i="6"/>
  <c r="AB64" i="6"/>
  <c r="AA64" i="6"/>
  <c r="Z64" i="6"/>
  <c r="Y64" i="6"/>
  <c r="X64" i="6"/>
  <c r="W64" i="6"/>
  <c r="V64" i="6"/>
  <c r="U64" i="6"/>
  <c r="T64" i="6"/>
  <c r="S64" i="6"/>
  <c r="R64" i="6"/>
  <c r="AC63" i="6"/>
  <c r="AB63" i="6"/>
  <c r="AA63" i="6"/>
  <c r="Z63" i="6"/>
  <c r="Y63" i="6"/>
  <c r="X63" i="6"/>
  <c r="W63" i="6"/>
  <c r="V63" i="6"/>
  <c r="U63" i="6"/>
  <c r="T63" i="6"/>
  <c r="S63" i="6"/>
  <c r="R63" i="6"/>
  <c r="AC62" i="6"/>
  <c r="AB62" i="6"/>
  <c r="AA62" i="6"/>
  <c r="Z62" i="6"/>
  <c r="Y62" i="6"/>
  <c r="X62" i="6"/>
  <c r="W62" i="6"/>
  <c r="V62" i="6"/>
  <c r="U62" i="6"/>
  <c r="T62" i="6"/>
  <c r="S62" i="6"/>
  <c r="R62" i="6"/>
  <c r="AC61" i="6"/>
  <c r="AB61" i="6"/>
  <c r="AA61" i="6"/>
  <c r="Z61" i="6"/>
  <c r="Y61" i="6"/>
  <c r="X61" i="6"/>
  <c r="W61" i="6"/>
  <c r="V61" i="6"/>
  <c r="U61" i="6"/>
  <c r="T61" i="6"/>
  <c r="S61" i="6"/>
  <c r="R61" i="6"/>
  <c r="AC60" i="6"/>
  <c r="AB60" i="6"/>
  <c r="AA60" i="6"/>
  <c r="Z60" i="6"/>
  <c r="Y60" i="6"/>
  <c r="X60" i="6"/>
  <c r="W60" i="6"/>
  <c r="V60" i="6"/>
  <c r="U60" i="6"/>
  <c r="T60" i="6"/>
  <c r="S60" i="6"/>
  <c r="R60" i="6"/>
  <c r="AC59" i="6"/>
  <c r="AB59" i="6"/>
  <c r="AA59" i="6"/>
  <c r="Z59" i="6"/>
  <c r="AO59" i="6" s="1"/>
  <c r="Y59" i="6"/>
  <c r="X59" i="6"/>
  <c r="W59" i="6"/>
  <c r="V59" i="6"/>
  <c r="U59" i="6"/>
  <c r="T59" i="6"/>
  <c r="S59" i="6"/>
  <c r="R59" i="6"/>
  <c r="AG59" i="6" s="1"/>
  <c r="AC55" i="6"/>
  <c r="AB55" i="6"/>
  <c r="AA55" i="6"/>
  <c r="Z55" i="6"/>
  <c r="Y55" i="6"/>
  <c r="X55" i="6"/>
  <c r="W55" i="6"/>
  <c r="V55" i="6"/>
  <c r="U55" i="6"/>
  <c r="T55" i="6"/>
  <c r="S55" i="6"/>
  <c r="R55" i="6"/>
  <c r="AC54" i="6"/>
  <c r="AB54" i="6"/>
  <c r="AA54" i="6"/>
  <c r="Z54" i="6"/>
  <c r="Y54" i="6"/>
  <c r="X54" i="6"/>
  <c r="W54" i="6"/>
  <c r="V54" i="6"/>
  <c r="U54" i="6"/>
  <c r="T54" i="6"/>
  <c r="S54" i="6"/>
  <c r="R54" i="6"/>
  <c r="AC53" i="6"/>
  <c r="AB53" i="6"/>
  <c r="AA53" i="6"/>
  <c r="Z53" i="6"/>
  <c r="Y53" i="6"/>
  <c r="X53" i="6"/>
  <c r="W53" i="6"/>
  <c r="V53" i="6"/>
  <c r="U53" i="6"/>
  <c r="T53" i="6"/>
  <c r="S53" i="6"/>
  <c r="R53" i="6"/>
  <c r="AC52" i="6"/>
  <c r="AB52" i="6"/>
  <c r="AA52" i="6"/>
  <c r="Z52" i="6"/>
  <c r="Y52" i="6"/>
  <c r="X52" i="6"/>
  <c r="W52" i="6"/>
  <c r="V52" i="6"/>
  <c r="U52" i="6"/>
  <c r="T52" i="6"/>
  <c r="S52" i="6"/>
  <c r="R52" i="6"/>
  <c r="AC51" i="6"/>
  <c r="AB51" i="6"/>
  <c r="AA51" i="6"/>
  <c r="Z51" i="6"/>
  <c r="Y51" i="6"/>
  <c r="X51" i="6"/>
  <c r="W51" i="6"/>
  <c r="V51" i="6"/>
  <c r="U51" i="6"/>
  <c r="T51" i="6"/>
  <c r="S51" i="6"/>
  <c r="R51" i="6"/>
  <c r="AC50" i="6"/>
  <c r="AB50" i="6"/>
  <c r="AA50" i="6"/>
  <c r="Z50" i="6"/>
  <c r="Y50" i="6"/>
  <c r="X50" i="6"/>
  <c r="W50" i="6"/>
  <c r="V50" i="6"/>
  <c r="U50" i="6"/>
  <c r="T50" i="6"/>
  <c r="S50" i="6"/>
  <c r="R50" i="6"/>
  <c r="AC49" i="6"/>
  <c r="AB49" i="6"/>
  <c r="AA49" i="6"/>
  <c r="Z49" i="6"/>
  <c r="Y49" i="6"/>
  <c r="X49" i="6"/>
  <c r="W49" i="6"/>
  <c r="V49" i="6"/>
  <c r="U49" i="6"/>
  <c r="T49" i="6"/>
  <c r="S49" i="6"/>
  <c r="R49" i="6"/>
  <c r="AC48" i="6"/>
  <c r="AB48" i="6"/>
  <c r="AA48" i="6"/>
  <c r="Z48" i="6"/>
  <c r="Y48" i="6"/>
  <c r="X48" i="6"/>
  <c r="W48" i="6"/>
  <c r="V48" i="6"/>
  <c r="U48" i="6"/>
  <c r="T48" i="6"/>
  <c r="S48" i="6"/>
  <c r="R48" i="6"/>
  <c r="AC44" i="6"/>
  <c r="AB44" i="6"/>
  <c r="AA44" i="6"/>
  <c r="Z44" i="6"/>
  <c r="Y44" i="6"/>
  <c r="X44" i="6"/>
  <c r="W44" i="6"/>
  <c r="V44" i="6"/>
  <c r="U44" i="6"/>
  <c r="T44" i="6"/>
  <c r="S44" i="6"/>
  <c r="R44" i="6"/>
  <c r="AC43" i="6"/>
  <c r="AB43" i="6"/>
  <c r="AA43" i="6"/>
  <c r="Z43" i="6"/>
  <c r="Y43" i="6"/>
  <c r="X43" i="6"/>
  <c r="W43" i="6"/>
  <c r="V43" i="6"/>
  <c r="U43" i="6"/>
  <c r="T43" i="6"/>
  <c r="S43" i="6"/>
  <c r="R43" i="6"/>
  <c r="AC42" i="6"/>
  <c r="AB42" i="6"/>
  <c r="AA42" i="6"/>
  <c r="Z42" i="6"/>
  <c r="Y42" i="6"/>
  <c r="X42" i="6"/>
  <c r="W42" i="6"/>
  <c r="V42" i="6"/>
  <c r="U42" i="6"/>
  <c r="T42" i="6"/>
  <c r="S42" i="6"/>
  <c r="R42" i="6"/>
  <c r="AC41" i="6"/>
  <c r="AB41" i="6"/>
  <c r="AA41" i="6"/>
  <c r="Z41" i="6"/>
  <c r="Y41" i="6"/>
  <c r="X41" i="6"/>
  <c r="W41" i="6"/>
  <c r="V41" i="6"/>
  <c r="U41" i="6"/>
  <c r="T41" i="6"/>
  <c r="S41" i="6"/>
  <c r="R41" i="6"/>
  <c r="AC40" i="6"/>
  <c r="AB40" i="6"/>
  <c r="AA40" i="6"/>
  <c r="Z40" i="6"/>
  <c r="Y40" i="6"/>
  <c r="X40" i="6"/>
  <c r="W40" i="6"/>
  <c r="V40" i="6"/>
  <c r="U40" i="6"/>
  <c r="T40" i="6"/>
  <c r="S40" i="6"/>
  <c r="R40" i="6"/>
  <c r="AC39" i="6"/>
  <c r="AB39" i="6"/>
  <c r="AA39" i="6"/>
  <c r="Z39" i="6"/>
  <c r="Y39" i="6"/>
  <c r="X39" i="6"/>
  <c r="W39" i="6"/>
  <c r="V39" i="6"/>
  <c r="U39" i="6"/>
  <c r="T39" i="6"/>
  <c r="S39" i="6"/>
  <c r="R39" i="6"/>
  <c r="AC38" i="6"/>
  <c r="AB38" i="6"/>
  <c r="AA38" i="6"/>
  <c r="Z38" i="6"/>
  <c r="Y38" i="6"/>
  <c r="X38" i="6"/>
  <c r="W38" i="6"/>
  <c r="V38" i="6"/>
  <c r="U38" i="6"/>
  <c r="T38" i="6"/>
  <c r="S38" i="6"/>
  <c r="R38" i="6"/>
  <c r="AC37" i="6"/>
  <c r="AB37" i="6"/>
  <c r="AA37" i="6"/>
  <c r="Z37" i="6"/>
  <c r="Y37" i="6"/>
  <c r="X37" i="6"/>
  <c r="AM37" i="6" s="1"/>
  <c r="W37" i="6"/>
  <c r="AL37" i="6" s="1"/>
  <c r="V37" i="6"/>
  <c r="AK37" i="6" s="1"/>
  <c r="U37" i="6"/>
  <c r="T37" i="6"/>
  <c r="S37" i="6"/>
  <c r="R37" i="6"/>
  <c r="AC33" i="6"/>
  <c r="AB33" i="6"/>
  <c r="AA33" i="6"/>
  <c r="Z33" i="6"/>
  <c r="Y33" i="6"/>
  <c r="X33" i="6"/>
  <c r="W33" i="6"/>
  <c r="V33" i="6"/>
  <c r="U33" i="6"/>
  <c r="T33" i="6"/>
  <c r="S33" i="6"/>
  <c r="R33" i="6"/>
  <c r="AC32" i="6"/>
  <c r="AB32" i="6"/>
  <c r="AA32" i="6"/>
  <c r="Z32" i="6"/>
  <c r="Y32" i="6"/>
  <c r="X32" i="6"/>
  <c r="W32" i="6"/>
  <c r="V32" i="6"/>
  <c r="U32" i="6"/>
  <c r="T32" i="6"/>
  <c r="S32" i="6"/>
  <c r="R32" i="6"/>
  <c r="AC31" i="6"/>
  <c r="AB31" i="6"/>
  <c r="AA31" i="6"/>
  <c r="Z31" i="6"/>
  <c r="Y31" i="6"/>
  <c r="X31" i="6"/>
  <c r="W31" i="6"/>
  <c r="V31" i="6"/>
  <c r="U31" i="6"/>
  <c r="T31" i="6"/>
  <c r="S31" i="6"/>
  <c r="R31" i="6"/>
  <c r="AC30" i="6"/>
  <c r="AB30" i="6"/>
  <c r="AA30" i="6"/>
  <c r="Z30" i="6"/>
  <c r="Y30" i="6"/>
  <c r="X30" i="6"/>
  <c r="W30" i="6"/>
  <c r="V30" i="6"/>
  <c r="U30" i="6"/>
  <c r="T30" i="6"/>
  <c r="S30" i="6"/>
  <c r="R30" i="6"/>
  <c r="AC29" i="6"/>
  <c r="AB29" i="6"/>
  <c r="AA29" i="6"/>
  <c r="Z29" i="6"/>
  <c r="Y29" i="6"/>
  <c r="X29" i="6"/>
  <c r="W29" i="6"/>
  <c r="V29" i="6"/>
  <c r="U29" i="6"/>
  <c r="T29" i="6"/>
  <c r="S29" i="6"/>
  <c r="R29" i="6"/>
  <c r="AC28" i="6"/>
  <c r="AB28" i="6"/>
  <c r="AA28" i="6"/>
  <c r="Z28" i="6"/>
  <c r="Y28" i="6"/>
  <c r="X28" i="6"/>
  <c r="W28" i="6"/>
  <c r="V28" i="6"/>
  <c r="U28" i="6"/>
  <c r="T28" i="6"/>
  <c r="S28" i="6"/>
  <c r="R28" i="6"/>
  <c r="BF27" i="6"/>
  <c r="BE27" i="6"/>
  <c r="AC27" i="6"/>
  <c r="AB27" i="6"/>
  <c r="AA27" i="6"/>
  <c r="Z27" i="6"/>
  <c r="Y27" i="6"/>
  <c r="X27" i="6"/>
  <c r="W27" i="6"/>
  <c r="V27" i="6"/>
  <c r="U27" i="6"/>
  <c r="T27" i="6"/>
  <c r="S27" i="6"/>
  <c r="R27" i="6"/>
  <c r="BF26" i="6"/>
  <c r="BE26" i="6"/>
  <c r="AC26" i="6"/>
  <c r="AB26" i="6"/>
  <c r="AA26" i="6"/>
  <c r="AP26" i="6" s="1"/>
  <c r="Z26" i="6"/>
  <c r="AO26" i="6" s="1"/>
  <c r="Y26" i="6"/>
  <c r="X26" i="6"/>
  <c r="W26" i="6"/>
  <c r="V26" i="6"/>
  <c r="AK26" i="6" s="1"/>
  <c r="U26" i="6"/>
  <c r="T26" i="6"/>
  <c r="S26" i="6"/>
  <c r="AH26" i="6" s="1"/>
  <c r="R26" i="6"/>
  <c r="BF25" i="6"/>
  <c r="BE25" i="6"/>
  <c r="AC22" i="6"/>
  <c r="AB22" i="6"/>
  <c r="AA22" i="6"/>
  <c r="Z22" i="6"/>
  <c r="Y22" i="6"/>
  <c r="X22" i="6"/>
  <c r="W22" i="6"/>
  <c r="V22" i="6"/>
  <c r="U22" i="6"/>
  <c r="T22" i="6"/>
  <c r="S22" i="6"/>
  <c r="R22" i="6"/>
  <c r="AC21" i="6"/>
  <c r="AB21" i="6"/>
  <c r="AA21" i="6"/>
  <c r="Z21" i="6"/>
  <c r="Y21" i="6"/>
  <c r="X21" i="6"/>
  <c r="W21" i="6"/>
  <c r="V21" i="6"/>
  <c r="U21" i="6"/>
  <c r="T21" i="6"/>
  <c r="S21" i="6"/>
  <c r="R21" i="6"/>
  <c r="AC20" i="6"/>
  <c r="AB20" i="6"/>
  <c r="AA20" i="6"/>
  <c r="Z20" i="6"/>
  <c r="Y20" i="6"/>
  <c r="X20" i="6"/>
  <c r="W20" i="6"/>
  <c r="V20" i="6"/>
  <c r="U20" i="6"/>
  <c r="T20" i="6"/>
  <c r="S20" i="6"/>
  <c r="R20" i="6"/>
  <c r="AC19" i="6"/>
  <c r="AB19" i="6"/>
  <c r="AA19" i="6"/>
  <c r="Z19" i="6"/>
  <c r="Y19" i="6"/>
  <c r="X19" i="6"/>
  <c r="W19" i="6"/>
  <c r="V19" i="6"/>
  <c r="U19" i="6"/>
  <c r="T19" i="6"/>
  <c r="S19" i="6"/>
  <c r="R19" i="6"/>
  <c r="AC18" i="6"/>
  <c r="AB18" i="6"/>
  <c r="AA18" i="6"/>
  <c r="Z18" i="6"/>
  <c r="Y18" i="6"/>
  <c r="X18" i="6"/>
  <c r="W18" i="6"/>
  <c r="V18" i="6"/>
  <c r="U18" i="6"/>
  <c r="T18" i="6"/>
  <c r="S18" i="6"/>
  <c r="R18" i="6"/>
  <c r="AC17" i="6"/>
  <c r="AB17" i="6"/>
  <c r="AA17" i="6"/>
  <c r="Z17" i="6"/>
  <c r="Y17" i="6"/>
  <c r="X17" i="6"/>
  <c r="W17" i="6"/>
  <c r="V17" i="6"/>
  <c r="U17" i="6"/>
  <c r="T17" i="6"/>
  <c r="S17" i="6"/>
  <c r="R17" i="6"/>
  <c r="AC16" i="6"/>
  <c r="AB16" i="6"/>
  <c r="AA16" i="6"/>
  <c r="Z16" i="6"/>
  <c r="Y16" i="6"/>
  <c r="X16" i="6"/>
  <c r="W16" i="6"/>
  <c r="V16" i="6"/>
  <c r="U16" i="6"/>
  <c r="T16" i="6"/>
  <c r="S16" i="6"/>
  <c r="R16" i="6"/>
  <c r="AC15" i="6"/>
  <c r="AB15" i="6"/>
  <c r="AA15" i="6"/>
  <c r="Z15" i="6"/>
  <c r="Y15" i="6"/>
  <c r="X15" i="6"/>
  <c r="W15" i="6"/>
  <c r="V15" i="6"/>
  <c r="AM22" i="6" s="1"/>
  <c r="U15" i="6"/>
  <c r="T15" i="6"/>
  <c r="S15" i="6"/>
  <c r="R15" i="6"/>
  <c r="AC121" i="5"/>
  <c r="AR121" i="5" s="1"/>
  <c r="AB121" i="5"/>
  <c r="AQ121" i="5" s="1"/>
  <c r="AA121" i="5"/>
  <c r="AP121" i="5" s="1"/>
  <c r="Z121" i="5"/>
  <c r="AO121" i="5" s="1"/>
  <c r="Y121" i="5"/>
  <c r="AN121" i="5" s="1"/>
  <c r="X121" i="5"/>
  <c r="AM121" i="5" s="1"/>
  <c r="W121" i="5"/>
  <c r="AL121" i="5" s="1"/>
  <c r="V121" i="5"/>
  <c r="AK121" i="5" s="1"/>
  <c r="U121" i="5"/>
  <c r="AJ121" i="5" s="1"/>
  <c r="T121" i="5"/>
  <c r="AI121" i="5" s="1"/>
  <c r="S121" i="5"/>
  <c r="AH121" i="5" s="1"/>
  <c r="R121" i="5"/>
  <c r="AG121" i="5" s="1"/>
  <c r="AC88" i="5"/>
  <c r="AB88" i="5"/>
  <c r="AA88" i="5"/>
  <c r="Z88" i="5"/>
  <c r="Y88" i="5"/>
  <c r="X88" i="5"/>
  <c r="W88" i="5"/>
  <c r="V88" i="5"/>
  <c r="U88" i="5"/>
  <c r="T88" i="5"/>
  <c r="S88" i="5"/>
  <c r="R88" i="5"/>
  <c r="AC87" i="5"/>
  <c r="AB87" i="5"/>
  <c r="AA87" i="5"/>
  <c r="Z87" i="5"/>
  <c r="Y87" i="5"/>
  <c r="X87" i="5"/>
  <c r="W87" i="5"/>
  <c r="V87" i="5"/>
  <c r="U87" i="5"/>
  <c r="T87" i="5"/>
  <c r="S87" i="5"/>
  <c r="R87" i="5"/>
  <c r="AC86" i="5"/>
  <c r="AB86" i="5"/>
  <c r="AA86" i="5"/>
  <c r="Z86" i="5"/>
  <c r="Y86" i="5"/>
  <c r="X86" i="5"/>
  <c r="W86" i="5"/>
  <c r="V86" i="5"/>
  <c r="U86" i="5"/>
  <c r="T86" i="5"/>
  <c r="S86" i="5"/>
  <c r="R86" i="5"/>
  <c r="AC85" i="5"/>
  <c r="AB85" i="5"/>
  <c r="AA85" i="5"/>
  <c r="Z85" i="5"/>
  <c r="Y85" i="5"/>
  <c r="X85" i="5"/>
  <c r="W85" i="5"/>
  <c r="V85" i="5"/>
  <c r="U85" i="5"/>
  <c r="T85" i="5"/>
  <c r="S85" i="5"/>
  <c r="R85" i="5"/>
  <c r="AC84" i="5"/>
  <c r="AB84" i="5"/>
  <c r="AA84" i="5"/>
  <c r="Z84" i="5"/>
  <c r="Y84" i="5"/>
  <c r="X84" i="5"/>
  <c r="W84" i="5"/>
  <c r="V84" i="5"/>
  <c r="U84" i="5"/>
  <c r="T84" i="5"/>
  <c r="S84" i="5"/>
  <c r="R84" i="5"/>
  <c r="AC83" i="5"/>
  <c r="AB83" i="5"/>
  <c r="AA83" i="5"/>
  <c r="Z83" i="5"/>
  <c r="Y83" i="5"/>
  <c r="X83" i="5"/>
  <c r="W83" i="5"/>
  <c r="V83" i="5"/>
  <c r="U83" i="5"/>
  <c r="T83" i="5"/>
  <c r="S83" i="5"/>
  <c r="R83" i="5"/>
  <c r="AC82" i="5"/>
  <c r="AB82" i="5"/>
  <c r="AA82" i="5"/>
  <c r="Z82" i="5"/>
  <c r="Y82" i="5"/>
  <c r="X82" i="5"/>
  <c r="W82" i="5"/>
  <c r="V82" i="5"/>
  <c r="U82" i="5"/>
  <c r="T82" i="5"/>
  <c r="S82" i="5"/>
  <c r="R82" i="5"/>
  <c r="AC81" i="5"/>
  <c r="AB81" i="5"/>
  <c r="AA81" i="5"/>
  <c r="Z81" i="5"/>
  <c r="Y81" i="5"/>
  <c r="X81" i="5"/>
  <c r="W81" i="5"/>
  <c r="V81" i="5"/>
  <c r="U81" i="5"/>
  <c r="T81" i="5"/>
  <c r="S81" i="5"/>
  <c r="R81" i="5"/>
  <c r="AC77" i="5"/>
  <c r="AB77" i="5"/>
  <c r="AA77" i="5"/>
  <c r="Z77" i="5"/>
  <c r="Y77" i="5"/>
  <c r="X77" i="5"/>
  <c r="W77" i="5"/>
  <c r="V77" i="5"/>
  <c r="U77" i="5"/>
  <c r="T77" i="5"/>
  <c r="S77" i="5"/>
  <c r="R77" i="5"/>
  <c r="AC76" i="5"/>
  <c r="AB76" i="5"/>
  <c r="AA76" i="5"/>
  <c r="Z76" i="5"/>
  <c r="Y76" i="5"/>
  <c r="X76" i="5"/>
  <c r="W76" i="5"/>
  <c r="V76" i="5"/>
  <c r="U76" i="5"/>
  <c r="T76" i="5"/>
  <c r="S76" i="5"/>
  <c r="R76" i="5"/>
  <c r="AC75" i="5"/>
  <c r="AB75" i="5"/>
  <c r="AA75" i="5"/>
  <c r="Z75" i="5"/>
  <c r="Y75" i="5"/>
  <c r="X75" i="5"/>
  <c r="W75" i="5"/>
  <c r="V75" i="5"/>
  <c r="U75" i="5"/>
  <c r="T75" i="5"/>
  <c r="S75" i="5"/>
  <c r="R75" i="5"/>
  <c r="AC74" i="5"/>
  <c r="AB74" i="5"/>
  <c r="AA74" i="5"/>
  <c r="Z74" i="5"/>
  <c r="Y74" i="5"/>
  <c r="X74" i="5"/>
  <c r="W74" i="5"/>
  <c r="V74" i="5"/>
  <c r="U74" i="5"/>
  <c r="T74" i="5"/>
  <c r="S74" i="5"/>
  <c r="R74" i="5"/>
  <c r="AC73" i="5"/>
  <c r="AB73" i="5"/>
  <c r="AA73" i="5"/>
  <c r="Z73" i="5"/>
  <c r="Y73" i="5"/>
  <c r="X73" i="5"/>
  <c r="W73" i="5"/>
  <c r="V73" i="5"/>
  <c r="U73" i="5"/>
  <c r="T73" i="5"/>
  <c r="S73" i="5"/>
  <c r="R73" i="5"/>
  <c r="AC72" i="5"/>
  <c r="AB72" i="5"/>
  <c r="AA72" i="5"/>
  <c r="Z72" i="5"/>
  <c r="Y72" i="5"/>
  <c r="X72" i="5"/>
  <c r="W72" i="5"/>
  <c r="V72" i="5"/>
  <c r="U72" i="5"/>
  <c r="T72" i="5"/>
  <c r="S72" i="5"/>
  <c r="R72" i="5"/>
  <c r="AC71" i="5"/>
  <c r="AB71" i="5"/>
  <c r="AA71" i="5"/>
  <c r="Z71" i="5"/>
  <c r="Y71" i="5"/>
  <c r="X71" i="5"/>
  <c r="W71" i="5"/>
  <c r="V71" i="5"/>
  <c r="U71" i="5"/>
  <c r="T71" i="5"/>
  <c r="S71" i="5"/>
  <c r="R71" i="5"/>
  <c r="AC70" i="5"/>
  <c r="AB70" i="5"/>
  <c r="AA70" i="5"/>
  <c r="Z70" i="5"/>
  <c r="Y70" i="5"/>
  <c r="X70" i="5"/>
  <c r="W70" i="5"/>
  <c r="V70" i="5"/>
  <c r="U70" i="5"/>
  <c r="T70" i="5"/>
  <c r="S70" i="5"/>
  <c r="R70" i="5"/>
  <c r="AC66" i="5"/>
  <c r="AB66" i="5"/>
  <c r="AA66" i="5"/>
  <c r="Z66" i="5"/>
  <c r="Y66" i="5"/>
  <c r="X66" i="5"/>
  <c r="W66" i="5"/>
  <c r="V66" i="5"/>
  <c r="U66" i="5"/>
  <c r="T66" i="5"/>
  <c r="S66" i="5"/>
  <c r="R66" i="5"/>
  <c r="AC65" i="5"/>
  <c r="AB65" i="5"/>
  <c r="AA65" i="5"/>
  <c r="Z65" i="5"/>
  <c r="Y65" i="5"/>
  <c r="X65" i="5"/>
  <c r="W65" i="5"/>
  <c r="V65" i="5"/>
  <c r="U65" i="5"/>
  <c r="T65" i="5"/>
  <c r="S65" i="5"/>
  <c r="R65" i="5"/>
  <c r="AC64" i="5"/>
  <c r="AB64" i="5"/>
  <c r="AA64" i="5"/>
  <c r="Z64" i="5"/>
  <c r="Y64" i="5"/>
  <c r="X64" i="5"/>
  <c r="W64" i="5"/>
  <c r="V64" i="5"/>
  <c r="U64" i="5"/>
  <c r="T64" i="5"/>
  <c r="S64" i="5"/>
  <c r="R64" i="5"/>
  <c r="AC63" i="5"/>
  <c r="AB63" i="5"/>
  <c r="AA63" i="5"/>
  <c r="Z63" i="5"/>
  <c r="Y63" i="5"/>
  <c r="X63" i="5"/>
  <c r="W63" i="5"/>
  <c r="V63" i="5"/>
  <c r="U63" i="5"/>
  <c r="T63" i="5"/>
  <c r="S63" i="5"/>
  <c r="R63" i="5"/>
  <c r="AC62" i="5"/>
  <c r="AB62" i="5"/>
  <c r="AA62" i="5"/>
  <c r="Z62" i="5"/>
  <c r="Y62" i="5"/>
  <c r="X62" i="5"/>
  <c r="W62" i="5"/>
  <c r="V62" i="5"/>
  <c r="U62" i="5"/>
  <c r="T62" i="5"/>
  <c r="S62" i="5"/>
  <c r="R62" i="5"/>
  <c r="AC61" i="5"/>
  <c r="AB61" i="5"/>
  <c r="AA61" i="5"/>
  <c r="Z61" i="5"/>
  <c r="Y61" i="5"/>
  <c r="X61" i="5"/>
  <c r="W61" i="5"/>
  <c r="V61" i="5"/>
  <c r="U61" i="5"/>
  <c r="T61" i="5"/>
  <c r="S61" i="5"/>
  <c r="R61" i="5"/>
  <c r="AC60" i="5"/>
  <c r="AB60" i="5"/>
  <c r="AA60" i="5"/>
  <c r="Z60" i="5"/>
  <c r="Y60" i="5"/>
  <c r="X60" i="5"/>
  <c r="W60" i="5"/>
  <c r="V60" i="5"/>
  <c r="U60" i="5"/>
  <c r="T60" i="5"/>
  <c r="S60" i="5"/>
  <c r="R60" i="5"/>
  <c r="AC59" i="5"/>
  <c r="AB59" i="5"/>
  <c r="AA59" i="5"/>
  <c r="Z59" i="5"/>
  <c r="AR88" i="5" s="1"/>
  <c r="Y59" i="5"/>
  <c r="X59" i="5"/>
  <c r="W59" i="5"/>
  <c r="V59" i="5"/>
  <c r="U59" i="5"/>
  <c r="T59" i="5"/>
  <c r="S59" i="5"/>
  <c r="R59" i="5"/>
  <c r="AJ88" i="5" s="1"/>
  <c r="AC55" i="5"/>
  <c r="AB55" i="5"/>
  <c r="AA55" i="5"/>
  <c r="Z55" i="5"/>
  <c r="Y55" i="5"/>
  <c r="X55" i="5"/>
  <c r="W55" i="5"/>
  <c r="V55" i="5"/>
  <c r="U55" i="5"/>
  <c r="T55" i="5"/>
  <c r="S55" i="5"/>
  <c r="R55" i="5"/>
  <c r="AC54" i="5"/>
  <c r="AB54" i="5"/>
  <c r="AA54" i="5"/>
  <c r="Z54" i="5"/>
  <c r="Y54" i="5"/>
  <c r="X54" i="5"/>
  <c r="W54" i="5"/>
  <c r="V54" i="5"/>
  <c r="U54" i="5"/>
  <c r="T54" i="5"/>
  <c r="S54" i="5"/>
  <c r="R54" i="5"/>
  <c r="AC53" i="5"/>
  <c r="AB53" i="5"/>
  <c r="AA53" i="5"/>
  <c r="Z53" i="5"/>
  <c r="Y53" i="5"/>
  <c r="X53" i="5"/>
  <c r="W53" i="5"/>
  <c r="V53" i="5"/>
  <c r="U53" i="5"/>
  <c r="T53" i="5"/>
  <c r="S53" i="5"/>
  <c r="R53" i="5"/>
  <c r="AC52" i="5"/>
  <c r="AB52" i="5"/>
  <c r="AA52" i="5"/>
  <c r="Z52" i="5"/>
  <c r="Y52" i="5"/>
  <c r="X52" i="5"/>
  <c r="W52" i="5"/>
  <c r="V52" i="5"/>
  <c r="U52" i="5"/>
  <c r="T52" i="5"/>
  <c r="S52" i="5"/>
  <c r="R52" i="5"/>
  <c r="AC51" i="5"/>
  <c r="AB51" i="5"/>
  <c r="AA51" i="5"/>
  <c r="Z51" i="5"/>
  <c r="Y51" i="5"/>
  <c r="X51" i="5"/>
  <c r="W51" i="5"/>
  <c r="V51" i="5"/>
  <c r="U51" i="5"/>
  <c r="T51" i="5"/>
  <c r="S51" i="5"/>
  <c r="R51" i="5"/>
  <c r="AC50" i="5"/>
  <c r="AB50" i="5"/>
  <c r="AA50" i="5"/>
  <c r="Z50" i="5"/>
  <c r="Y50" i="5"/>
  <c r="X50" i="5"/>
  <c r="W50" i="5"/>
  <c r="V50" i="5"/>
  <c r="U50" i="5"/>
  <c r="T50" i="5"/>
  <c r="S50" i="5"/>
  <c r="R50" i="5"/>
  <c r="AC49" i="5"/>
  <c r="AB49" i="5"/>
  <c r="AA49" i="5"/>
  <c r="Z49" i="5"/>
  <c r="Y49" i="5"/>
  <c r="X49" i="5"/>
  <c r="W49" i="5"/>
  <c r="V49" i="5"/>
  <c r="U49" i="5"/>
  <c r="T49" i="5"/>
  <c r="S49" i="5"/>
  <c r="R49" i="5"/>
  <c r="AC48" i="5"/>
  <c r="AB48" i="5"/>
  <c r="AA48" i="5"/>
  <c r="Z48" i="5"/>
  <c r="AQ52" i="5" s="1"/>
  <c r="Y48" i="5"/>
  <c r="X48" i="5"/>
  <c r="W48" i="5"/>
  <c r="V48" i="5"/>
  <c r="AN54" i="5" s="1"/>
  <c r="U48" i="5"/>
  <c r="T48" i="5"/>
  <c r="S48" i="5"/>
  <c r="R48" i="5"/>
  <c r="AC44" i="5"/>
  <c r="AB44" i="5"/>
  <c r="AA44" i="5"/>
  <c r="Z44" i="5"/>
  <c r="Y44" i="5"/>
  <c r="X44" i="5"/>
  <c r="W44" i="5"/>
  <c r="V44" i="5"/>
  <c r="U44" i="5"/>
  <c r="T44" i="5"/>
  <c r="S44" i="5"/>
  <c r="R44" i="5"/>
  <c r="AC43" i="5"/>
  <c r="AB43" i="5"/>
  <c r="AA43" i="5"/>
  <c r="Z43" i="5"/>
  <c r="Y43" i="5"/>
  <c r="X43" i="5"/>
  <c r="W43" i="5"/>
  <c r="V43" i="5"/>
  <c r="U43" i="5"/>
  <c r="T43" i="5"/>
  <c r="S43" i="5"/>
  <c r="R43" i="5"/>
  <c r="AC42" i="5"/>
  <c r="AB42" i="5"/>
  <c r="AA42" i="5"/>
  <c r="Z42" i="5"/>
  <c r="Y42" i="5"/>
  <c r="X42" i="5"/>
  <c r="W42" i="5"/>
  <c r="V42" i="5"/>
  <c r="U42" i="5"/>
  <c r="T42" i="5"/>
  <c r="S42" i="5"/>
  <c r="R42" i="5"/>
  <c r="AC41" i="5"/>
  <c r="AB41" i="5"/>
  <c r="AA41" i="5"/>
  <c r="Z41" i="5"/>
  <c r="Y41" i="5"/>
  <c r="X41" i="5"/>
  <c r="W41" i="5"/>
  <c r="V41" i="5"/>
  <c r="U41" i="5"/>
  <c r="T41" i="5"/>
  <c r="S41" i="5"/>
  <c r="R41" i="5"/>
  <c r="AC40" i="5"/>
  <c r="AB40" i="5"/>
  <c r="AA40" i="5"/>
  <c r="Z40" i="5"/>
  <c r="Y40" i="5"/>
  <c r="X40" i="5"/>
  <c r="W40" i="5"/>
  <c r="V40" i="5"/>
  <c r="U40" i="5"/>
  <c r="T40" i="5"/>
  <c r="S40" i="5"/>
  <c r="R40" i="5"/>
  <c r="AC39" i="5"/>
  <c r="AB39" i="5"/>
  <c r="AA39" i="5"/>
  <c r="Z39" i="5"/>
  <c r="Y39" i="5"/>
  <c r="X39" i="5"/>
  <c r="W39" i="5"/>
  <c r="V39" i="5"/>
  <c r="U39" i="5"/>
  <c r="T39" i="5"/>
  <c r="S39" i="5"/>
  <c r="R39" i="5"/>
  <c r="AC38" i="5"/>
  <c r="AB38" i="5"/>
  <c r="AA38" i="5"/>
  <c r="Z38" i="5"/>
  <c r="Y38" i="5"/>
  <c r="X38" i="5"/>
  <c r="W38" i="5"/>
  <c r="V38" i="5"/>
  <c r="U38" i="5"/>
  <c r="T38" i="5"/>
  <c r="S38" i="5"/>
  <c r="R38" i="5"/>
  <c r="AC37" i="5"/>
  <c r="AB37" i="5"/>
  <c r="AA37" i="5"/>
  <c r="Z37" i="5"/>
  <c r="Y37" i="5"/>
  <c r="X37" i="5"/>
  <c r="W37" i="5"/>
  <c r="V37" i="5"/>
  <c r="U37" i="5"/>
  <c r="T37" i="5"/>
  <c r="S37" i="5"/>
  <c r="R37" i="5"/>
  <c r="AC33" i="5"/>
  <c r="AB33" i="5"/>
  <c r="AA33" i="5"/>
  <c r="Z33" i="5"/>
  <c r="Y33" i="5"/>
  <c r="X33" i="5"/>
  <c r="W33" i="5"/>
  <c r="V33" i="5"/>
  <c r="U33" i="5"/>
  <c r="T33" i="5"/>
  <c r="S33" i="5"/>
  <c r="R33" i="5"/>
  <c r="AC32" i="5"/>
  <c r="AB32" i="5"/>
  <c r="AA32" i="5"/>
  <c r="Z32" i="5"/>
  <c r="Y32" i="5"/>
  <c r="X32" i="5"/>
  <c r="W32" i="5"/>
  <c r="V32" i="5"/>
  <c r="U32" i="5"/>
  <c r="T32" i="5"/>
  <c r="S32" i="5"/>
  <c r="R32" i="5"/>
  <c r="AC31" i="5"/>
  <c r="AB31" i="5"/>
  <c r="AA31" i="5"/>
  <c r="Z31" i="5"/>
  <c r="Y31" i="5"/>
  <c r="X31" i="5"/>
  <c r="W31" i="5"/>
  <c r="V31" i="5"/>
  <c r="U31" i="5"/>
  <c r="T31" i="5"/>
  <c r="S31" i="5"/>
  <c r="R31" i="5"/>
  <c r="AC30" i="5"/>
  <c r="AB30" i="5"/>
  <c r="AA30" i="5"/>
  <c r="Z30" i="5"/>
  <c r="Y30" i="5"/>
  <c r="X30" i="5"/>
  <c r="W30" i="5"/>
  <c r="V30" i="5"/>
  <c r="U30" i="5"/>
  <c r="T30" i="5"/>
  <c r="S30" i="5"/>
  <c r="R30" i="5"/>
  <c r="AC29" i="5"/>
  <c r="AB29" i="5"/>
  <c r="AA29" i="5"/>
  <c r="Z29" i="5"/>
  <c r="Y29" i="5"/>
  <c r="X29" i="5"/>
  <c r="W29" i="5"/>
  <c r="V29" i="5"/>
  <c r="U29" i="5"/>
  <c r="T29" i="5"/>
  <c r="S29" i="5"/>
  <c r="R29" i="5"/>
  <c r="AC28" i="5"/>
  <c r="AB28" i="5"/>
  <c r="AA28" i="5"/>
  <c r="Z28" i="5"/>
  <c r="Y28" i="5"/>
  <c r="X28" i="5"/>
  <c r="W28" i="5"/>
  <c r="V28" i="5"/>
  <c r="U28" i="5"/>
  <c r="T28" i="5"/>
  <c r="S28" i="5"/>
  <c r="R28" i="5"/>
  <c r="BF27" i="5"/>
  <c r="BE27" i="5"/>
  <c r="AC27" i="5"/>
  <c r="AB27" i="5"/>
  <c r="AA27" i="5"/>
  <c r="Z27" i="5"/>
  <c r="Y27" i="5"/>
  <c r="X27" i="5"/>
  <c r="W27" i="5"/>
  <c r="V27" i="5"/>
  <c r="U27" i="5"/>
  <c r="T27" i="5"/>
  <c r="S27" i="5"/>
  <c r="R27" i="5"/>
  <c r="BF26" i="5"/>
  <c r="BE26" i="5"/>
  <c r="AC26" i="5"/>
  <c r="AB26" i="5"/>
  <c r="AA26" i="5"/>
  <c r="Z26" i="5"/>
  <c r="AO26" i="5" s="1"/>
  <c r="Y26" i="5"/>
  <c r="X26" i="5"/>
  <c r="W26" i="5"/>
  <c r="V26" i="5"/>
  <c r="AK26" i="5" s="1"/>
  <c r="U26" i="5"/>
  <c r="T26" i="5"/>
  <c r="S26" i="5"/>
  <c r="R26" i="5"/>
  <c r="AG26" i="5" s="1"/>
  <c r="BF25" i="5"/>
  <c r="BE25" i="5"/>
  <c r="AC22" i="5"/>
  <c r="AB22" i="5"/>
  <c r="AA22" i="5"/>
  <c r="Z22" i="5"/>
  <c r="Y22" i="5"/>
  <c r="X22" i="5"/>
  <c r="W22" i="5"/>
  <c r="V22" i="5"/>
  <c r="U22" i="5"/>
  <c r="T22" i="5"/>
  <c r="S22" i="5"/>
  <c r="R22" i="5"/>
  <c r="AC21" i="5"/>
  <c r="AB21" i="5"/>
  <c r="AA21" i="5"/>
  <c r="Z21" i="5"/>
  <c r="Y21" i="5"/>
  <c r="X21" i="5"/>
  <c r="W21" i="5"/>
  <c r="V21" i="5"/>
  <c r="U21" i="5"/>
  <c r="T21" i="5"/>
  <c r="S21" i="5"/>
  <c r="R21" i="5"/>
  <c r="AC20" i="5"/>
  <c r="AB20" i="5"/>
  <c r="AA20" i="5"/>
  <c r="Z20" i="5"/>
  <c r="Y20" i="5"/>
  <c r="X20" i="5"/>
  <c r="W20" i="5"/>
  <c r="V20" i="5"/>
  <c r="U20" i="5"/>
  <c r="T20" i="5"/>
  <c r="S20" i="5"/>
  <c r="R20" i="5"/>
  <c r="AC19" i="5"/>
  <c r="AB19" i="5"/>
  <c r="AA19" i="5"/>
  <c r="Z19" i="5"/>
  <c r="Y19" i="5"/>
  <c r="X19" i="5"/>
  <c r="W19" i="5"/>
  <c r="V19" i="5"/>
  <c r="U19" i="5"/>
  <c r="T19" i="5"/>
  <c r="S19" i="5"/>
  <c r="R19" i="5"/>
  <c r="AC18" i="5"/>
  <c r="AB18" i="5"/>
  <c r="AA18" i="5"/>
  <c r="Z18" i="5"/>
  <c r="Y18" i="5"/>
  <c r="X18" i="5"/>
  <c r="W18" i="5"/>
  <c r="V18" i="5"/>
  <c r="U18" i="5"/>
  <c r="T18" i="5"/>
  <c r="S18" i="5"/>
  <c r="R18" i="5"/>
  <c r="AC17" i="5"/>
  <c r="AB17" i="5"/>
  <c r="AA17" i="5"/>
  <c r="Z17" i="5"/>
  <c r="Y17" i="5"/>
  <c r="X17" i="5"/>
  <c r="W17" i="5"/>
  <c r="V17" i="5"/>
  <c r="U17" i="5"/>
  <c r="T17" i="5"/>
  <c r="S17" i="5"/>
  <c r="R17" i="5"/>
  <c r="AC16" i="5"/>
  <c r="AB16" i="5"/>
  <c r="AA16" i="5"/>
  <c r="Z16" i="5"/>
  <c r="Y16" i="5"/>
  <c r="X16" i="5"/>
  <c r="W16" i="5"/>
  <c r="V16" i="5"/>
  <c r="U16" i="5"/>
  <c r="T16" i="5"/>
  <c r="S16" i="5"/>
  <c r="R16" i="5"/>
  <c r="AC15" i="5"/>
  <c r="AB15" i="5"/>
  <c r="AA15" i="5"/>
  <c r="Z15" i="5"/>
  <c r="Y15" i="5"/>
  <c r="X15" i="5"/>
  <c r="W15" i="5"/>
  <c r="V15" i="5"/>
  <c r="U15" i="5"/>
  <c r="T15" i="5"/>
  <c r="S15" i="5"/>
  <c r="R15" i="5"/>
  <c r="AG15" i="5" s="1"/>
  <c r="AC121" i="4"/>
  <c r="AR121" i="4" s="1"/>
  <c r="AB121" i="4"/>
  <c r="AQ121" i="4" s="1"/>
  <c r="AA121" i="4"/>
  <c r="AP121" i="4" s="1"/>
  <c r="Z121" i="4"/>
  <c r="AO121" i="4" s="1"/>
  <c r="Y121" i="4"/>
  <c r="AN121" i="4" s="1"/>
  <c r="X121" i="4"/>
  <c r="AM121" i="4" s="1"/>
  <c r="W121" i="4"/>
  <c r="AL121" i="4" s="1"/>
  <c r="V121" i="4"/>
  <c r="AK121" i="4" s="1"/>
  <c r="U121" i="4"/>
  <c r="AJ121" i="4" s="1"/>
  <c r="T121" i="4"/>
  <c r="AI121" i="4" s="1"/>
  <c r="S121" i="4"/>
  <c r="AH121" i="4" s="1"/>
  <c r="R121" i="4"/>
  <c r="AG121" i="4" s="1"/>
  <c r="AC88" i="4"/>
  <c r="AB88" i="4"/>
  <c r="AA88" i="4"/>
  <c r="Z88" i="4"/>
  <c r="Y88" i="4"/>
  <c r="X88" i="4"/>
  <c r="W88" i="4"/>
  <c r="V88" i="4"/>
  <c r="U88" i="4"/>
  <c r="T88" i="4"/>
  <c r="S88" i="4"/>
  <c r="R88" i="4"/>
  <c r="AC87" i="4"/>
  <c r="AB87" i="4"/>
  <c r="AA87" i="4"/>
  <c r="Z87" i="4"/>
  <c r="Y87" i="4"/>
  <c r="X87" i="4"/>
  <c r="W87" i="4"/>
  <c r="V87" i="4"/>
  <c r="U87" i="4"/>
  <c r="T87" i="4"/>
  <c r="S87" i="4"/>
  <c r="R87" i="4"/>
  <c r="AC86" i="4"/>
  <c r="AB86" i="4"/>
  <c r="AA86" i="4"/>
  <c r="Z86" i="4"/>
  <c r="Y86" i="4"/>
  <c r="X86" i="4"/>
  <c r="W86" i="4"/>
  <c r="V86" i="4"/>
  <c r="U86" i="4"/>
  <c r="T86" i="4"/>
  <c r="S86" i="4"/>
  <c r="R86" i="4"/>
  <c r="AC85" i="4"/>
  <c r="AB85" i="4"/>
  <c r="AA85" i="4"/>
  <c r="Z85" i="4"/>
  <c r="Y85" i="4"/>
  <c r="X85" i="4"/>
  <c r="W85" i="4"/>
  <c r="V85" i="4"/>
  <c r="U85" i="4"/>
  <c r="T85" i="4"/>
  <c r="S85" i="4"/>
  <c r="R85" i="4"/>
  <c r="AC84" i="4"/>
  <c r="AB84" i="4"/>
  <c r="AA84" i="4"/>
  <c r="Z84" i="4"/>
  <c r="Y84" i="4"/>
  <c r="X84" i="4"/>
  <c r="W84" i="4"/>
  <c r="V84" i="4"/>
  <c r="U84" i="4"/>
  <c r="T84" i="4"/>
  <c r="S84" i="4"/>
  <c r="R84" i="4"/>
  <c r="AC83" i="4"/>
  <c r="AB83" i="4"/>
  <c r="AA83" i="4"/>
  <c r="Z83" i="4"/>
  <c r="Y83" i="4"/>
  <c r="X83" i="4"/>
  <c r="W83" i="4"/>
  <c r="V83" i="4"/>
  <c r="U83" i="4"/>
  <c r="T83" i="4"/>
  <c r="S83" i="4"/>
  <c r="R83" i="4"/>
  <c r="AC82" i="4"/>
  <c r="AB82" i="4"/>
  <c r="AA82" i="4"/>
  <c r="Z82" i="4"/>
  <c r="Y82" i="4"/>
  <c r="X82" i="4"/>
  <c r="W82" i="4"/>
  <c r="V82" i="4"/>
  <c r="U82" i="4"/>
  <c r="T82" i="4"/>
  <c r="S82" i="4"/>
  <c r="R82" i="4"/>
  <c r="AC81" i="4"/>
  <c r="AB81" i="4"/>
  <c r="AA81" i="4"/>
  <c r="Z81" i="4"/>
  <c r="Y81" i="4"/>
  <c r="X81" i="4"/>
  <c r="W81" i="4"/>
  <c r="V81" i="4"/>
  <c r="U81" i="4"/>
  <c r="T81" i="4"/>
  <c r="S81" i="4"/>
  <c r="R81" i="4"/>
  <c r="AC77" i="4"/>
  <c r="AB77" i="4"/>
  <c r="AA77" i="4"/>
  <c r="Z77" i="4"/>
  <c r="Y77" i="4"/>
  <c r="X77" i="4"/>
  <c r="W77" i="4"/>
  <c r="V77" i="4"/>
  <c r="U77" i="4"/>
  <c r="T77" i="4"/>
  <c r="S77" i="4"/>
  <c r="R77" i="4"/>
  <c r="AC76" i="4"/>
  <c r="AB76" i="4"/>
  <c r="AA76" i="4"/>
  <c r="Z76" i="4"/>
  <c r="Y76" i="4"/>
  <c r="X76" i="4"/>
  <c r="W76" i="4"/>
  <c r="V76" i="4"/>
  <c r="U76" i="4"/>
  <c r="T76" i="4"/>
  <c r="S76" i="4"/>
  <c r="R76" i="4"/>
  <c r="AC75" i="4"/>
  <c r="AB75" i="4"/>
  <c r="AA75" i="4"/>
  <c r="Z75" i="4"/>
  <c r="Y75" i="4"/>
  <c r="X75" i="4"/>
  <c r="W75" i="4"/>
  <c r="V75" i="4"/>
  <c r="U75" i="4"/>
  <c r="T75" i="4"/>
  <c r="S75" i="4"/>
  <c r="R75" i="4"/>
  <c r="AC74" i="4"/>
  <c r="AB74" i="4"/>
  <c r="AA74" i="4"/>
  <c r="Z74" i="4"/>
  <c r="Y74" i="4"/>
  <c r="X74" i="4"/>
  <c r="W74" i="4"/>
  <c r="V74" i="4"/>
  <c r="U74" i="4"/>
  <c r="T74" i="4"/>
  <c r="S74" i="4"/>
  <c r="R74" i="4"/>
  <c r="AC73" i="4"/>
  <c r="AB73" i="4"/>
  <c r="AA73" i="4"/>
  <c r="Z73" i="4"/>
  <c r="Y73" i="4"/>
  <c r="X73" i="4"/>
  <c r="W73" i="4"/>
  <c r="V73" i="4"/>
  <c r="U73" i="4"/>
  <c r="T73" i="4"/>
  <c r="S73" i="4"/>
  <c r="R73" i="4"/>
  <c r="AC72" i="4"/>
  <c r="AB72" i="4"/>
  <c r="AA72" i="4"/>
  <c r="Z72" i="4"/>
  <c r="Y72" i="4"/>
  <c r="X72" i="4"/>
  <c r="W72" i="4"/>
  <c r="V72" i="4"/>
  <c r="U72" i="4"/>
  <c r="T72" i="4"/>
  <c r="S72" i="4"/>
  <c r="R72" i="4"/>
  <c r="AC71" i="4"/>
  <c r="AB71" i="4"/>
  <c r="AA71" i="4"/>
  <c r="Z71" i="4"/>
  <c r="Y71" i="4"/>
  <c r="X71" i="4"/>
  <c r="W71" i="4"/>
  <c r="V71" i="4"/>
  <c r="U71" i="4"/>
  <c r="T71" i="4"/>
  <c r="S71" i="4"/>
  <c r="R71" i="4"/>
  <c r="AC70" i="4"/>
  <c r="AB70" i="4"/>
  <c r="AA70" i="4"/>
  <c r="Z70" i="4"/>
  <c r="Y70" i="4"/>
  <c r="X70" i="4"/>
  <c r="W70" i="4"/>
  <c r="V70" i="4"/>
  <c r="U70" i="4"/>
  <c r="T70" i="4"/>
  <c r="S70" i="4"/>
  <c r="R70" i="4"/>
  <c r="AC66" i="4"/>
  <c r="AB66" i="4"/>
  <c r="AA66" i="4"/>
  <c r="Z66" i="4"/>
  <c r="Y66" i="4"/>
  <c r="X66" i="4"/>
  <c r="W66" i="4"/>
  <c r="V66" i="4"/>
  <c r="U66" i="4"/>
  <c r="T66" i="4"/>
  <c r="S66" i="4"/>
  <c r="R66" i="4"/>
  <c r="AC65" i="4"/>
  <c r="AB65" i="4"/>
  <c r="AA65" i="4"/>
  <c r="Z65" i="4"/>
  <c r="Y65" i="4"/>
  <c r="X65" i="4"/>
  <c r="W65" i="4"/>
  <c r="V65" i="4"/>
  <c r="U65" i="4"/>
  <c r="T65" i="4"/>
  <c r="S65" i="4"/>
  <c r="R65" i="4"/>
  <c r="AC64" i="4"/>
  <c r="AB64" i="4"/>
  <c r="AA64" i="4"/>
  <c r="Z64" i="4"/>
  <c r="Y64" i="4"/>
  <c r="X64" i="4"/>
  <c r="W64" i="4"/>
  <c r="V64" i="4"/>
  <c r="U64" i="4"/>
  <c r="T64" i="4"/>
  <c r="S64" i="4"/>
  <c r="R64" i="4"/>
  <c r="AC63" i="4"/>
  <c r="AB63" i="4"/>
  <c r="AA63" i="4"/>
  <c r="Z63" i="4"/>
  <c r="Y63" i="4"/>
  <c r="X63" i="4"/>
  <c r="W63" i="4"/>
  <c r="V63" i="4"/>
  <c r="U63" i="4"/>
  <c r="T63" i="4"/>
  <c r="S63" i="4"/>
  <c r="R63" i="4"/>
  <c r="AC62" i="4"/>
  <c r="AB62" i="4"/>
  <c r="AA62" i="4"/>
  <c r="Z62" i="4"/>
  <c r="Y62" i="4"/>
  <c r="X62" i="4"/>
  <c r="W62" i="4"/>
  <c r="V62" i="4"/>
  <c r="U62" i="4"/>
  <c r="T62" i="4"/>
  <c r="S62" i="4"/>
  <c r="R62" i="4"/>
  <c r="AC61" i="4"/>
  <c r="AB61" i="4"/>
  <c r="AA61" i="4"/>
  <c r="Z61" i="4"/>
  <c r="Y61" i="4"/>
  <c r="X61" i="4"/>
  <c r="W61" i="4"/>
  <c r="V61" i="4"/>
  <c r="U61" i="4"/>
  <c r="T61" i="4"/>
  <c r="S61" i="4"/>
  <c r="R61" i="4"/>
  <c r="AC60" i="4"/>
  <c r="AB60" i="4"/>
  <c r="AA60" i="4"/>
  <c r="Z60" i="4"/>
  <c r="Y60" i="4"/>
  <c r="X60" i="4"/>
  <c r="W60" i="4"/>
  <c r="V60" i="4"/>
  <c r="U60" i="4"/>
  <c r="T60" i="4"/>
  <c r="S60" i="4"/>
  <c r="R60" i="4"/>
  <c r="AC59" i="4"/>
  <c r="AB59" i="4"/>
  <c r="AA59" i="4"/>
  <c r="Z59" i="4"/>
  <c r="Y59" i="4"/>
  <c r="X59" i="4"/>
  <c r="W59" i="4"/>
  <c r="V59" i="4"/>
  <c r="U59" i="4"/>
  <c r="T59" i="4"/>
  <c r="S59" i="4"/>
  <c r="R59" i="4"/>
  <c r="AC55" i="4"/>
  <c r="AB55" i="4"/>
  <c r="AA55" i="4"/>
  <c r="Z55" i="4"/>
  <c r="Y55" i="4"/>
  <c r="X55" i="4"/>
  <c r="W55" i="4"/>
  <c r="V55" i="4"/>
  <c r="U55" i="4"/>
  <c r="T55" i="4"/>
  <c r="S55" i="4"/>
  <c r="R55" i="4"/>
  <c r="AC54" i="4"/>
  <c r="AB54" i="4"/>
  <c r="AA54" i="4"/>
  <c r="Z54" i="4"/>
  <c r="Y54" i="4"/>
  <c r="X54" i="4"/>
  <c r="W54" i="4"/>
  <c r="V54" i="4"/>
  <c r="U54" i="4"/>
  <c r="T54" i="4"/>
  <c r="S54" i="4"/>
  <c r="R54" i="4"/>
  <c r="AC53" i="4"/>
  <c r="AB53" i="4"/>
  <c r="AA53" i="4"/>
  <c r="Z53" i="4"/>
  <c r="Y53" i="4"/>
  <c r="X53" i="4"/>
  <c r="W53" i="4"/>
  <c r="V53" i="4"/>
  <c r="U53" i="4"/>
  <c r="T53" i="4"/>
  <c r="S53" i="4"/>
  <c r="R53" i="4"/>
  <c r="AC52" i="4"/>
  <c r="AB52" i="4"/>
  <c r="AA52" i="4"/>
  <c r="Z52" i="4"/>
  <c r="Y52" i="4"/>
  <c r="X52" i="4"/>
  <c r="W52" i="4"/>
  <c r="V52" i="4"/>
  <c r="U52" i="4"/>
  <c r="T52" i="4"/>
  <c r="S52" i="4"/>
  <c r="R52" i="4"/>
  <c r="AC51" i="4"/>
  <c r="AB51" i="4"/>
  <c r="AA51" i="4"/>
  <c r="Z51" i="4"/>
  <c r="Y51" i="4"/>
  <c r="X51" i="4"/>
  <c r="W51" i="4"/>
  <c r="V51" i="4"/>
  <c r="U51" i="4"/>
  <c r="T51" i="4"/>
  <c r="S51" i="4"/>
  <c r="R51" i="4"/>
  <c r="AC50" i="4"/>
  <c r="AB50" i="4"/>
  <c r="AA50" i="4"/>
  <c r="Z50" i="4"/>
  <c r="Y50" i="4"/>
  <c r="X50" i="4"/>
  <c r="W50" i="4"/>
  <c r="V50" i="4"/>
  <c r="U50" i="4"/>
  <c r="T50" i="4"/>
  <c r="S50" i="4"/>
  <c r="R50" i="4"/>
  <c r="AC49" i="4"/>
  <c r="AB49" i="4"/>
  <c r="AA49" i="4"/>
  <c r="Z49" i="4"/>
  <c r="Y49" i="4"/>
  <c r="X49" i="4"/>
  <c r="W49" i="4"/>
  <c r="V49" i="4"/>
  <c r="U49" i="4"/>
  <c r="T49" i="4"/>
  <c r="S49" i="4"/>
  <c r="R49" i="4"/>
  <c r="AC48" i="4"/>
  <c r="AB48" i="4"/>
  <c r="AA48" i="4"/>
  <c r="Z48" i="4"/>
  <c r="Y48" i="4"/>
  <c r="X48" i="4"/>
  <c r="W48" i="4"/>
  <c r="V48" i="4"/>
  <c r="AK48" i="4" s="1"/>
  <c r="U48" i="4"/>
  <c r="T48" i="4"/>
  <c r="S48" i="4"/>
  <c r="R48" i="4"/>
  <c r="AC44" i="4"/>
  <c r="AB44" i="4"/>
  <c r="AA44" i="4"/>
  <c r="Z44" i="4"/>
  <c r="Y44" i="4"/>
  <c r="X44" i="4"/>
  <c r="W44" i="4"/>
  <c r="V44" i="4"/>
  <c r="U44" i="4"/>
  <c r="T44" i="4"/>
  <c r="S44" i="4"/>
  <c r="R44" i="4"/>
  <c r="AC43" i="4"/>
  <c r="AB43" i="4"/>
  <c r="AA43" i="4"/>
  <c r="Z43" i="4"/>
  <c r="Y43" i="4"/>
  <c r="X43" i="4"/>
  <c r="W43" i="4"/>
  <c r="V43" i="4"/>
  <c r="U43" i="4"/>
  <c r="T43" i="4"/>
  <c r="S43" i="4"/>
  <c r="R43" i="4"/>
  <c r="AC42" i="4"/>
  <c r="AB42" i="4"/>
  <c r="AA42" i="4"/>
  <c r="Z42" i="4"/>
  <c r="Y42" i="4"/>
  <c r="X42" i="4"/>
  <c r="W42" i="4"/>
  <c r="V42" i="4"/>
  <c r="U42" i="4"/>
  <c r="T42" i="4"/>
  <c r="S42" i="4"/>
  <c r="R42" i="4"/>
  <c r="AC41" i="4"/>
  <c r="AB41" i="4"/>
  <c r="AA41" i="4"/>
  <c r="Z41" i="4"/>
  <c r="Y41" i="4"/>
  <c r="X41" i="4"/>
  <c r="W41" i="4"/>
  <c r="V41" i="4"/>
  <c r="U41" i="4"/>
  <c r="T41" i="4"/>
  <c r="S41" i="4"/>
  <c r="R41" i="4"/>
  <c r="AC40" i="4"/>
  <c r="AB40" i="4"/>
  <c r="AA40" i="4"/>
  <c r="Z40" i="4"/>
  <c r="Y40" i="4"/>
  <c r="X40" i="4"/>
  <c r="W40" i="4"/>
  <c r="V40" i="4"/>
  <c r="U40" i="4"/>
  <c r="T40" i="4"/>
  <c r="S40" i="4"/>
  <c r="R40" i="4"/>
  <c r="AC39" i="4"/>
  <c r="AB39" i="4"/>
  <c r="AA39" i="4"/>
  <c r="Z39" i="4"/>
  <c r="Y39" i="4"/>
  <c r="X39" i="4"/>
  <c r="W39" i="4"/>
  <c r="V39" i="4"/>
  <c r="U39" i="4"/>
  <c r="T39" i="4"/>
  <c r="S39" i="4"/>
  <c r="R39" i="4"/>
  <c r="AC38" i="4"/>
  <c r="AB38" i="4"/>
  <c r="AA38" i="4"/>
  <c r="Z38" i="4"/>
  <c r="Y38" i="4"/>
  <c r="X38" i="4"/>
  <c r="W38" i="4"/>
  <c r="V38" i="4"/>
  <c r="U38" i="4"/>
  <c r="T38" i="4"/>
  <c r="S38" i="4"/>
  <c r="R38" i="4"/>
  <c r="AC37" i="4"/>
  <c r="AB37" i="4"/>
  <c r="AA37" i="4"/>
  <c r="Z37" i="4"/>
  <c r="Y37" i="4"/>
  <c r="X37" i="4"/>
  <c r="W37" i="4"/>
  <c r="V37" i="4"/>
  <c r="AK37" i="4" s="1"/>
  <c r="U37" i="4"/>
  <c r="T37" i="4"/>
  <c r="S37" i="4"/>
  <c r="R37" i="4"/>
  <c r="AC33" i="4"/>
  <c r="AB33" i="4"/>
  <c r="AA33" i="4"/>
  <c r="Z33" i="4"/>
  <c r="Y33" i="4"/>
  <c r="X33" i="4"/>
  <c r="W33" i="4"/>
  <c r="V33" i="4"/>
  <c r="U33" i="4"/>
  <c r="T33" i="4"/>
  <c r="S33" i="4"/>
  <c r="R33" i="4"/>
  <c r="AC32" i="4"/>
  <c r="AB32" i="4"/>
  <c r="AA32" i="4"/>
  <c r="Z32" i="4"/>
  <c r="Y32" i="4"/>
  <c r="X32" i="4"/>
  <c r="W32" i="4"/>
  <c r="V32" i="4"/>
  <c r="U32" i="4"/>
  <c r="T32" i="4"/>
  <c r="S32" i="4"/>
  <c r="R32" i="4"/>
  <c r="AC31" i="4"/>
  <c r="AB31" i="4"/>
  <c r="AA31" i="4"/>
  <c r="Z31" i="4"/>
  <c r="Y31" i="4"/>
  <c r="X31" i="4"/>
  <c r="W31" i="4"/>
  <c r="V31" i="4"/>
  <c r="U31" i="4"/>
  <c r="T31" i="4"/>
  <c r="S31" i="4"/>
  <c r="R31" i="4"/>
  <c r="AC30" i="4"/>
  <c r="AB30" i="4"/>
  <c r="AA30" i="4"/>
  <c r="Z30" i="4"/>
  <c r="Y30" i="4"/>
  <c r="X30" i="4"/>
  <c r="W30" i="4"/>
  <c r="V30" i="4"/>
  <c r="U30" i="4"/>
  <c r="T30" i="4"/>
  <c r="S30" i="4"/>
  <c r="R30" i="4"/>
  <c r="AC29" i="4"/>
  <c r="AB29" i="4"/>
  <c r="AA29" i="4"/>
  <c r="Z29" i="4"/>
  <c r="Y29" i="4"/>
  <c r="X29" i="4"/>
  <c r="W29" i="4"/>
  <c r="V29" i="4"/>
  <c r="U29" i="4"/>
  <c r="T29" i="4"/>
  <c r="S29" i="4"/>
  <c r="R29" i="4"/>
  <c r="AC28" i="4"/>
  <c r="AB28" i="4"/>
  <c r="AA28" i="4"/>
  <c r="Z28" i="4"/>
  <c r="Y28" i="4"/>
  <c r="X28" i="4"/>
  <c r="W28" i="4"/>
  <c r="V28" i="4"/>
  <c r="U28" i="4"/>
  <c r="T28" i="4"/>
  <c r="S28" i="4"/>
  <c r="R28" i="4"/>
  <c r="BF27" i="4"/>
  <c r="BE27" i="4"/>
  <c r="AC27" i="4"/>
  <c r="AB27" i="4"/>
  <c r="AA27" i="4"/>
  <c r="Z27" i="4"/>
  <c r="Y27" i="4"/>
  <c r="X27" i="4"/>
  <c r="W27" i="4"/>
  <c r="V27" i="4"/>
  <c r="U27" i="4"/>
  <c r="T27" i="4"/>
  <c r="S27" i="4"/>
  <c r="R27" i="4"/>
  <c r="BF26" i="4"/>
  <c r="BE26" i="4"/>
  <c r="AC26" i="4"/>
  <c r="AB26" i="4"/>
  <c r="AA26" i="4"/>
  <c r="Z26" i="4"/>
  <c r="AO26" i="4" s="1"/>
  <c r="Y26" i="4"/>
  <c r="X26" i="4"/>
  <c r="W26" i="4"/>
  <c r="V26" i="4"/>
  <c r="U26" i="4"/>
  <c r="T26" i="4"/>
  <c r="S26" i="4"/>
  <c r="R26" i="4"/>
  <c r="AG26" i="4" s="1"/>
  <c r="BF25" i="4"/>
  <c r="BE25" i="4"/>
  <c r="AC22" i="4"/>
  <c r="AB22" i="4"/>
  <c r="AA22" i="4"/>
  <c r="Z22" i="4"/>
  <c r="Y22" i="4"/>
  <c r="X22" i="4"/>
  <c r="W22" i="4"/>
  <c r="V22" i="4"/>
  <c r="U22" i="4"/>
  <c r="T22" i="4"/>
  <c r="S22" i="4"/>
  <c r="R22" i="4"/>
  <c r="AC21" i="4"/>
  <c r="AB21" i="4"/>
  <c r="AA21" i="4"/>
  <c r="Z21" i="4"/>
  <c r="Y21" i="4"/>
  <c r="X21" i="4"/>
  <c r="W21" i="4"/>
  <c r="V21" i="4"/>
  <c r="U21" i="4"/>
  <c r="T21" i="4"/>
  <c r="S21" i="4"/>
  <c r="R21" i="4"/>
  <c r="AC20" i="4"/>
  <c r="AB20" i="4"/>
  <c r="AA20" i="4"/>
  <c r="Z20" i="4"/>
  <c r="Y20" i="4"/>
  <c r="X20" i="4"/>
  <c r="W20" i="4"/>
  <c r="V20" i="4"/>
  <c r="U20" i="4"/>
  <c r="T20" i="4"/>
  <c r="S20" i="4"/>
  <c r="R20" i="4"/>
  <c r="AC19" i="4"/>
  <c r="AB19" i="4"/>
  <c r="AA19" i="4"/>
  <c r="Z19" i="4"/>
  <c r="Y19" i="4"/>
  <c r="X19" i="4"/>
  <c r="W19" i="4"/>
  <c r="V19" i="4"/>
  <c r="U19" i="4"/>
  <c r="T19" i="4"/>
  <c r="S19" i="4"/>
  <c r="R19" i="4"/>
  <c r="AC18" i="4"/>
  <c r="AB18" i="4"/>
  <c r="AA18" i="4"/>
  <c r="Z18" i="4"/>
  <c r="Y18" i="4"/>
  <c r="X18" i="4"/>
  <c r="W18" i="4"/>
  <c r="V18" i="4"/>
  <c r="U18" i="4"/>
  <c r="T18" i="4"/>
  <c r="S18" i="4"/>
  <c r="R18" i="4"/>
  <c r="AC17" i="4"/>
  <c r="AB17" i="4"/>
  <c r="AA17" i="4"/>
  <c r="Z17" i="4"/>
  <c r="Y17" i="4"/>
  <c r="X17" i="4"/>
  <c r="W17" i="4"/>
  <c r="V17" i="4"/>
  <c r="U17" i="4"/>
  <c r="T17" i="4"/>
  <c r="S17" i="4"/>
  <c r="R17" i="4"/>
  <c r="AC16" i="4"/>
  <c r="AB16" i="4"/>
  <c r="AA16" i="4"/>
  <c r="Z16" i="4"/>
  <c r="Y16" i="4"/>
  <c r="X16" i="4"/>
  <c r="W16" i="4"/>
  <c r="V16" i="4"/>
  <c r="U16" i="4"/>
  <c r="T16" i="4"/>
  <c r="S16" i="4"/>
  <c r="R16" i="4"/>
  <c r="AC15" i="4"/>
  <c r="AB15" i="4"/>
  <c r="AA15" i="4"/>
  <c r="Z15" i="4"/>
  <c r="AP22" i="4" s="1"/>
  <c r="Y15" i="4"/>
  <c r="X15" i="4"/>
  <c r="W15" i="4"/>
  <c r="V15" i="4"/>
  <c r="U15" i="4"/>
  <c r="T15" i="4"/>
  <c r="S15" i="4"/>
  <c r="R15" i="4"/>
  <c r="AH20" i="4" s="1"/>
  <c r="AC121" i="3"/>
  <c r="AR121" i="3" s="1"/>
  <c r="AB121" i="3"/>
  <c r="AQ121" i="3" s="1"/>
  <c r="AA121" i="3"/>
  <c r="AP121" i="3" s="1"/>
  <c r="Z121" i="3"/>
  <c r="AO121" i="3" s="1"/>
  <c r="Y121" i="3"/>
  <c r="AN121" i="3" s="1"/>
  <c r="X121" i="3"/>
  <c r="AM121" i="3" s="1"/>
  <c r="W121" i="3"/>
  <c r="AL121" i="3" s="1"/>
  <c r="V121" i="3"/>
  <c r="AK121" i="3" s="1"/>
  <c r="U121" i="3"/>
  <c r="AJ121" i="3" s="1"/>
  <c r="T121" i="3"/>
  <c r="AI121" i="3" s="1"/>
  <c r="S121" i="3"/>
  <c r="AH121" i="3" s="1"/>
  <c r="R121" i="3"/>
  <c r="AG121" i="3" s="1"/>
  <c r="AC88" i="3"/>
  <c r="AB88" i="3"/>
  <c r="AA88" i="3"/>
  <c r="Z88" i="3"/>
  <c r="Y88" i="3"/>
  <c r="X88" i="3"/>
  <c r="W88" i="3"/>
  <c r="V88" i="3"/>
  <c r="U88" i="3"/>
  <c r="T88" i="3"/>
  <c r="S88" i="3"/>
  <c r="R88" i="3"/>
  <c r="AC87" i="3"/>
  <c r="AB87" i="3"/>
  <c r="AA87" i="3"/>
  <c r="Z87" i="3"/>
  <c r="Y87" i="3"/>
  <c r="X87" i="3"/>
  <c r="W87" i="3"/>
  <c r="V87" i="3"/>
  <c r="U87" i="3"/>
  <c r="T87" i="3"/>
  <c r="S87" i="3"/>
  <c r="R87" i="3"/>
  <c r="AC86" i="3"/>
  <c r="AB86" i="3"/>
  <c r="AA86" i="3"/>
  <c r="Z86" i="3"/>
  <c r="Y86" i="3"/>
  <c r="X86" i="3"/>
  <c r="W86" i="3"/>
  <c r="V86" i="3"/>
  <c r="U86" i="3"/>
  <c r="T86" i="3"/>
  <c r="S86" i="3"/>
  <c r="R86" i="3"/>
  <c r="AC85" i="3"/>
  <c r="AB85" i="3"/>
  <c r="AA85" i="3"/>
  <c r="Z85" i="3"/>
  <c r="Y85" i="3"/>
  <c r="X85" i="3"/>
  <c r="W85" i="3"/>
  <c r="V85" i="3"/>
  <c r="U85" i="3"/>
  <c r="T85" i="3"/>
  <c r="S85" i="3"/>
  <c r="R85" i="3"/>
  <c r="AC84" i="3"/>
  <c r="AB84" i="3"/>
  <c r="AA84" i="3"/>
  <c r="Z84" i="3"/>
  <c r="Y84" i="3"/>
  <c r="X84" i="3"/>
  <c r="W84" i="3"/>
  <c r="V84" i="3"/>
  <c r="U84" i="3"/>
  <c r="T84" i="3"/>
  <c r="S84" i="3"/>
  <c r="R84" i="3"/>
  <c r="AC83" i="3"/>
  <c r="AB83" i="3"/>
  <c r="AA83" i="3"/>
  <c r="Z83" i="3"/>
  <c r="Y83" i="3"/>
  <c r="X83" i="3"/>
  <c r="W83" i="3"/>
  <c r="V83" i="3"/>
  <c r="U83" i="3"/>
  <c r="T83" i="3"/>
  <c r="S83" i="3"/>
  <c r="R83" i="3"/>
  <c r="AC82" i="3"/>
  <c r="AB82" i="3"/>
  <c r="AA82" i="3"/>
  <c r="Z82" i="3"/>
  <c r="Y82" i="3"/>
  <c r="X82" i="3"/>
  <c r="W82" i="3"/>
  <c r="V82" i="3"/>
  <c r="U82" i="3"/>
  <c r="T82" i="3"/>
  <c r="S82" i="3"/>
  <c r="R82" i="3"/>
  <c r="AC81" i="3"/>
  <c r="AB81" i="3"/>
  <c r="AA81" i="3"/>
  <c r="Z81" i="3"/>
  <c r="Y81" i="3"/>
  <c r="X81" i="3"/>
  <c r="W81" i="3"/>
  <c r="V81" i="3"/>
  <c r="U81" i="3"/>
  <c r="T81" i="3"/>
  <c r="S81" i="3"/>
  <c r="R81" i="3"/>
  <c r="AC77" i="3"/>
  <c r="AB77" i="3"/>
  <c r="AA77" i="3"/>
  <c r="Z77" i="3"/>
  <c r="Y77" i="3"/>
  <c r="X77" i="3"/>
  <c r="W77" i="3"/>
  <c r="V77" i="3"/>
  <c r="U77" i="3"/>
  <c r="T77" i="3"/>
  <c r="S77" i="3"/>
  <c r="R77" i="3"/>
  <c r="AC76" i="3"/>
  <c r="AB76" i="3"/>
  <c r="AA76" i="3"/>
  <c r="Z76" i="3"/>
  <c r="Y76" i="3"/>
  <c r="X76" i="3"/>
  <c r="W76" i="3"/>
  <c r="V76" i="3"/>
  <c r="U76" i="3"/>
  <c r="T76" i="3"/>
  <c r="S76" i="3"/>
  <c r="R76" i="3"/>
  <c r="AC75" i="3"/>
  <c r="AB75" i="3"/>
  <c r="AA75" i="3"/>
  <c r="Z75" i="3"/>
  <c r="Y75" i="3"/>
  <c r="X75" i="3"/>
  <c r="W75" i="3"/>
  <c r="V75" i="3"/>
  <c r="U75" i="3"/>
  <c r="T75" i="3"/>
  <c r="S75" i="3"/>
  <c r="R75" i="3"/>
  <c r="AC74" i="3"/>
  <c r="AB74" i="3"/>
  <c r="AA74" i="3"/>
  <c r="Z74" i="3"/>
  <c r="Y74" i="3"/>
  <c r="X74" i="3"/>
  <c r="W74" i="3"/>
  <c r="V74" i="3"/>
  <c r="U74" i="3"/>
  <c r="T74" i="3"/>
  <c r="S74" i="3"/>
  <c r="R74" i="3"/>
  <c r="AC73" i="3"/>
  <c r="AB73" i="3"/>
  <c r="AA73" i="3"/>
  <c r="Z73" i="3"/>
  <c r="Y73" i="3"/>
  <c r="X73" i="3"/>
  <c r="W73" i="3"/>
  <c r="V73" i="3"/>
  <c r="U73" i="3"/>
  <c r="T73" i="3"/>
  <c r="S73" i="3"/>
  <c r="R73" i="3"/>
  <c r="AC72" i="3"/>
  <c r="AB72" i="3"/>
  <c r="AA72" i="3"/>
  <c r="Z72" i="3"/>
  <c r="Y72" i="3"/>
  <c r="X72" i="3"/>
  <c r="W72" i="3"/>
  <c r="V72" i="3"/>
  <c r="U72" i="3"/>
  <c r="T72" i="3"/>
  <c r="S72" i="3"/>
  <c r="R72" i="3"/>
  <c r="AC71" i="3"/>
  <c r="AB71" i="3"/>
  <c r="AA71" i="3"/>
  <c r="Z71" i="3"/>
  <c r="Y71" i="3"/>
  <c r="X71" i="3"/>
  <c r="W71" i="3"/>
  <c r="V71" i="3"/>
  <c r="U71" i="3"/>
  <c r="T71" i="3"/>
  <c r="S71" i="3"/>
  <c r="R71" i="3"/>
  <c r="AC70" i="3"/>
  <c r="AB70" i="3"/>
  <c r="AA70" i="3"/>
  <c r="Z70" i="3"/>
  <c r="Y70" i="3"/>
  <c r="X70" i="3"/>
  <c r="W70" i="3"/>
  <c r="V70" i="3"/>
  <c r="U70" i="3"/>
  <c r="T70" i="3"/>
  <c r="S70" i="3"/>
  <c r="R70" i="3"/>
  <c r="AC66" i="3"/>
  <c r="AB66" i="3"/>
  <c r="AA66" i="3"/>
  <c r="Z66" i="3"/>
  <c r="Y66" i="3"/>
  <c r="X66" i="3"/>
  <c r="W66" i="3"/>
  <c r="V66" i="3"/>
  <c r="U66" i="3"/>
  <c r="T66" i="3"/>
  <c r="S66" i="3"/>
  <c r="R66" i="3"/>
  <c r="AC65" i="3"/>
  <c r="AB65" i="3"/>
  <c r="AA65" i="3"/>
  <c r="Z65" i="3"/>
  <c r="Y65" i="3"/>
  <c r="X65" i="3"/>
  <c r="W65" i="3"/>
  <c r="V65" i="3"/>
  <c r="U65" i="3"/>
  <c r="T65" i="3"/>
  <c r="S65" i="3"/>
  <c r="R65" i="3"/>
  <c r="AC64" i="3"/>
  <c r="AB64" i="3"/>
  <c r="AA64" i="3"/>
  <c r="Z64" i="3"/>
  <c r="Y64" i="3"/>
  <c r="X64" i="3"/>
  <c r="W64" i="3"/>
  <c r="V64" i="3"/>
  <c r="U64" i="3"/>
  <c r="T64" i="3"/>
  <c r="S64" i="3"/>
  <c r="R64" i="3"/>
  <c r="AC63" i="3"/>
  <c r="AB63" i="3"/>
  <c r="AA63" i="3"/>
  <c r="Z63" i="3"/>
  <c r="Y63" i="3"/>
  <c r="X63" i="3"/>
  <c r="W63" i="3"/>
  <c r="V63" i="3"/>
  <c r="U63" i="3"/>
  <c r="T63" i="3"/>
  <c r="S63" i="3"/>
  <c r="R63" i="3"/>
  <c r="AC62" i="3"/>
  <c r="AB62" i="3"/>
  <c r="AA62" i="3"/>
  <c r="Z62" i="3"/>
  <c r="Y62" i="3"/>
  <c r="X62" i="3"/>
  <c r="W62" i="3"/>
  <c r="V62" i="3"/>
  <c r="U62" i="3"/>
  <c r="T62" i="3"/>
  <c r="S62" i="3"/>
  <c r="R62" i="3"/>
  <c r="AC61" i="3"/>
  <c r="AB61" i="3"/>
  <c r="AA61" i="3"/>
  <c r="Z61" i="3"/>
  <c r="Y61" i="3"/>
  <c r="X61" i="3"/>
  <c r="W61" i="3"/>
  <c r="V61" i="3"/>
  <c r="U61" i="3"/>
  <c r="T61" i="3"/>
  <c r="S61" i="3"/>
  <c r="R61" i="3"/>
  <c r="AC60" i="3"/>
  <c r="AB60" i="3"/>
  <c r="AA60" i="3"/>
  <c r="Z60" i="3"/>
  <c r="Y60" i="3"/>
  <c r="X60" i="3"/>
  <c r="W60" i="3"/>
  <c r="V60" i="3"/>
  <c r="U60" i="3"/>
  <c r="T60" i="3"/>
  <c r="S60" i="3"/>
  <c r="R60" i="3"/>
  <c r="AC59" i="3"/>
  <c r="AB59" i="3"/>
  <c r="AA59" i="3"/>
  <c r="Z59" i="3"/>
  <c r="AR77" i="3" s="1"/>
  <c r="Y59" i="3"/>
  <c r="X59" i="3"/>
  <c r="W59" i="3"/>
  <c r="V59" i="3"/>
  <c r="AK59" i="3" s="1"/>
  <c r="U59" i="3"/>
  <c r="T59" i="3"/>
  <c r="S59" i="3"/>
  <c r="R59" i="3"/>
  <c r="AJ77" i="3" s="1"/>
  <c r="AC55" i="3"/>
  <c r="AB55" i="3"/>
  <c r="AA55" i="3"/>
  <c r="Z55" i="3"/>
  <c r="Y55" i="3"/>
  <c r="X55" i="3"/>
  <c r="W55" i="3"/>
  <c r="V55" i="3"/>
  <c r="U55" i="3"/>
  <c r="T55" i="3"/>
  <c r="S55" i="3"/>
  <c r="R55" i="3"/>
  <c r="AC54" i="3"/>
  <c r="AB54" i="3"/>
  <c r="AA54" i="3"/>
  <c r="Z54" i="3"/>
  <c r="Y54" i="3"/>
  <c r="X54" i="3"/>
  <c r="W54" i="3"/>
  <c r="V54" i="3"/>
  <c r="U54" i="3"/>
  <c r="T54" i="3"/>
  <c r="S54" i="3"/>
  <c r="R54" i="3"/>
  <c r="AC53" i="3"/>
  <c r="AB53" i="3"/>
  <c r="AA53" i="3"/>
  <c r="Z53" i="3"/>
  <c r="Y53" i="3"/>
  <c r="X53" i="3"/>
  <c r="W53" i="3"/>
  <c r="V53" i="3"/>
  <c r="U53" i="3"/>
  <c r="T53" i="3"/>
  <c r="S53" i="3"/>
  <c r="R53" i="3"/>
  <c r="AC52" i="3"/>
  <c r="AB52" i="3"/>
  <c r="AA52" i="3"/>
  <c r="Z52" i="3"/>
  <c r="Y52" i="3"/>
  <c r="X52" i="3"/>
  <c r="W52" i="3"/>
  <c r="V52" i="3"/>
  <c r="U52" i="3"/>
  <c r="T52" i="3"/>
  <c r="S52" i="3"/>
  <c r="R52" i="3"/>
  <c r="AC51" i="3"/>
  <c r="AB51" i="3"/>
  <c r="AA51" i="3"/>
  <c r="Z51" i="3"/>
  <c r="Y51" i="3"/>
  <c r="X51" i="3"/>
  <c r="W51" i="3"/>
  <c r="V51" i="3"/>
  <c r="U51" i="3"/>
  <c r="T51" i="3"/>
  <c r="S51" i="3"/>
  <c r="R51" i="3"/>
  <c r="AC50" i="3"/>
  <c r="AB50" i="3"/>
  <c r="AA50" i="3"/>
  <c r="Z50" i="3"/>
  <c r="Y50" i="3"/>
  <c r="X50" i="3"/>
  <c r="W50" i="3"/>
  <c r="V50" i="3"/>
  <c r="U50" i="3"/>
  <c r="T50" i="3"/>
  <c r="S50" i="3"/>
  <c r="R50" i="3"/>
  <c r="AC49" i="3"/>
  <c r="AB49" i="3"/>
  <c r="AA49" i="3"/>
  <c r="Z49" i="3"/>
  <c r="Y49" i="3"/>
  <c r="X49" i="3"/>
  <c r="W49" i="3"/>
  <c r="V49" i="3"/>
  <c r="U49" i="3"/>
  <c r="T49" i="3"/>
  <c r="S49" i="3"/>
  <c r="R49" i="3"/>
  <c r="AC48" i="3"/>
  <c r="AB48" i="3"/>
  <c r="AA48" i="3"/>
  <c r="Z48" i="3"/>
  <c r="AO48" i="3" s="1"/>
  <c r="Y48" i="3"/>
  <c r="X48" i="3"/>
  <c r="W48" i="3"/>
  <c r="V48" i="3"/>
  <c r="U48" i="3"/>
  <c r="T48" i="3"/>
  <c r="S48" i="3"/>
  <c r="R48" i="3"/>
  <c r="AG48" i="3" s="1"/>
  <c r="AC44" i="3"/>
  <c r="AB44" i="3"/>
  <c r="AA44" i="3"/>
  <c r="Z44" i="3"/>
  <c r="Y44" i="3"/>
  <c r="X44" i="3"/>
  <c r="W44" i="3"/>
  <c r="V44" i="3"/>
  <c r="U44" i="3"/>
  <c r="T44" i="3"/>
  <c r="S44" i="3"/>
  <c r="R44" i="3"/>
  <c r="AC43" i="3"/>
  <c r="AB43" i="3"/>
  <c r="AA43" i="3"/>
  <c r="Z43" i="3"/>
  <c r="Y43" i="3"/>
  <c r="X43" i="3"/>
  <c r="W43" i="3"/>
  <c r="V43" i="3"/>
  <c r="U43" i="3"/>
  <c r="T43" i="3"/>
  <c r="S43" i="3"/>
  <c r="R43" i="3"/>
  <c r="AC42" i="3"/>
  <c r="AB42" i="3"/>
  <c r="AA42" i="3"/>
  <c r="Z42" i="3"/>
  <c r="Y42" i="3"/>
  <c r="X42" i="3"/>
  <c r="W42" i="3"/>
  <c r="V42" i="3"/>
  <c r="U42" i="3"/>
  <c r="T42" i="3"/>
  <c r="S42" i="3"/>
  <c r="R42" i="3"/>
  <c r="AC41" i="3"/>
  <c r="AB41" i="3"/>
  <c r="AA41" i="3"/>
  <c r="Z41" i="3"/>
  <c r="Y41" i="3"/>
  <c r="X41" i="3"/>
  <c r="W41" i="3"/>
  <c r="V41" i="3"/>
  <c r="U41" i="3"/>
  <c r="T41" i="3"/>
  <c r="S41" i="3"/>
  <c r="R41" i="3"/>
  <c r="AC40" i="3"/>
  <c r="AB40" i="3"/>
  <c r="AA40" i="3"/>
  <c r="Z40" i="3"/>
  <c r="Y40" i="3"/>
  <c r="X40" i="3"/>
  <c r="W40" i="3"/>
  <c r="V40" i="3"/>
  <c r="U40" i="3"/>
  <c r="T40" i="3"/>
  <c r="S40" i="3"/>
  <c r="R40" i="3"/>
  <c r="AC39" i="3"/>
  <c r="AB39" i="3"/>
  <c r="AA39" i="3"/>
  <c r="Z39" i="3"/>
  <c r="Y39" i="3"/>
  <c r="X39" i="3"/>
  <c r="W39" i="3"/>
  <c r="V39" i="3"/>
  <c r="U39" i="3"/>
  <c r="T39" i="3"/>
  <c r="S39" i="3"/>
  <c r="R39" i="3"/>
  <c r="AC38" i="3"/>
  <c r="AB38" i="3"/>
  <c r="AA38" i="3"/>
  <c r="Z38" i="3"/>
  <c r="Y38" i="3"/>
  <c r="X38" i="3"/>
  <c r="W38" i="3"/>
  <c r="V38" i="3"/>
  <c r="U38" i="3"/>
  <c r="T38" i="3"/>
  <c r="S38" i="3"/>
  <c r="R38" i="3"/>
  <c r="AC37" i="3"/>
  <c r="AB37" i="3"/>
  <c r="AA37" i="3"/>
  <c r="Z37" i="3"/>
  <c r="AO37" i="3" s="1"/>
  <c r="Y37" i="3"/>
  <c r="X37" i="3"/>
  <c r="W37" i="3"/>
  <c r="V37" i="3"/>
  <c r="U37" i="3"/>
  <c r="T37" i="3"/>
  <c r="S37" i="3"/>
  <c r="R37" i="3"/>
  <c r="AG37" i="3" s="1"/>
  <c r="AC33" i="3"/>
  <c r="AB33" i="3"/>
  <c r="AA33" i="3"/>
  <c r="Z33" i="3"/>
  <c r="Y33" i="3"/>
  <c r="X33" i="3"/>
  <c r="W33" i="3"/>
  <c r="V33" i="3"/>
  <c r="U33" i="3"/>
  <c r="T33" i="3"/>
  <c r="S33" i="3"/>
  <c r="R33" i="3"/>
  <c r="AC32" i="3"/>
  <c r="AB32" i="3"/>
  <c r="AA32" i="3"/>
  <c r="Z32" i="3"/>
  <c r="Y32" i="3"/>
  <c r="X32" i="3"/>
  <c r="W32" i="3"/>
  <c r="V32" i="3"/>
  <c r="U32" i="3"/>
  <c r="T32" i="3"/>
  <c r="S32" i="3"/>
  <c r="R32" i="3"/>
  <c r="AC31" i="3"/>
  <c r="AB31" i="3"/>
  <c r="AA31" i="3"/>
  <c r="Z31" i="3"/>
  <c r="Y31" i="3"/>
  <c r="X31" i="3"/>
  <c r="W31" i="3"/>
  <c r="V31" i="3"/>
  <c r="U31" i="3"/>
  <c r="T31" i="3"/>
  <c r="S31" i="3"/>
  <c r="R31" i="3"/>
  <c r="AC30" i="3"/>
  <c r="AB30" i="3"/>
  <c r="AA30" i="3"/>
  <c r="Z30" i="3"/>
  <c r="Y30" i="3"/>
  <c r="X30" i="3"/>
  <c r="W30" i="3"/>
  <c r="V30" i="3"/>
  <c r="U30" i="3"/>
  <c r="T30" i="3"/>
  <c r="S30" i="3"/>
  <c r="R30" i="3"/>
  <c r="AC29" i="3"/>
  <c r="AB29" i="3"/>
  <c r="AA29" i="3"/>
  <c r="Z29" i="3"/>
  <c r="Y29" i="3"/>
  <c r="X29" i="3"/>
  <c r="W29" i="3"/>
  <c r="V29" i="3"/>
  <c r="U29" i="3"/>
  <c r="T29" i="3"/>
  <c r="S29" i="3"/>
  <c r="R29" i="3"/>
  <c r="AC28" i="3"/>
  <c r="AB28" i="3"/>
  <c r="AA28" i="3"/>
  <c r="Z28" i="3"/>
  <c r="Y28" i="3"/>
  <c r="X28" i="3"/>
  <c r="W28" i="3"/>
  <c r="V28" i="3"/>
  <c r="U28" i="3"/>
  <c r="T28" i="3"/>
  <c r="S28" i="3"/>
  <c r="R28" i="3"/>
  <c r="BF27" i="3"/>
  <c r="BE27" i="3"/>
  <c r="AC27" i="3"/>
  <c r="AB27" i="3"/>
  <c r="AA27" i="3"/>
  <c r="Z27" i="3"/>
  <c r="Y27" i="3"/>
  <c r="X27" i="3"/>
  <c r="W27" i="3"/>
  <c r="V27" i="3"/>
  <c r="U27" i="3"/>
  <c r="T27" i="3"/>
  <c r="S27" i="3"/>
  <c r="R27" i="3"/>
  <c r="BF26" i="3"/>
  <c r="BE26" i="3"/>
  <c r="AC26" i="3"/>
  <c r="AB26" i="3"/>
  <c r="AA26" i="3"/>
  <c r="Z26" i="3"/>
  <c r="Y26" i="3"/>
  <c r="X26" i="3"/>
  <c r="W26" i="3"/>
  <c r="V26" i="3"/>
  <c r="AK29" i="3" s="1"/>
  <c r="U26" i="3"/>
  <c r="T26" i="3"/>
  <c r="S26" i="3"/>
  <c r="R26" i="3"/>
  <c r="BF25" i="3"/>
  <c r="BE25" i="3"/>
  <c r="AC22" i="3"/>
  <c r="AB22" i="3"/>
  <c r="AA22" i="3"/>
  <c r="Z22" i="3"/>
  <c r="Y22" i="3"/>
  <c r="X22" i="3"/>
  <c r="W22" i="3"/>
  <c r="V22" i="3"/>
  <c r="U22" i="3"/>
  <c r="T22" i="3"/>
  <c r="S22" i="3"/>
  <c r="R22" i="3"/>
  <c r="AC21" i="3"/>
  <c r="AB21" i="3"/>
  <c r="AA21" i="3"/>
  <c r="Z21" i="3"/>
  <c r="Y21" i="3"/>
  <c r="X21" i="3"/>
  <c r="W21" i="3"/>
  <c r="V21" i="3"/>
  <c r="U21" i="3"/>
  <c r="T21" i="3"/>
  <c r="S21" i="3"/>
  <c r="R21" i="3"/>
  <c r="AC20" i="3"/>
  <c r="AB20" i="3"/>
  <c r="AA20" i="3"/>
  <c r="Z20" i="3"/>
  <c r="Y20" i="3"/>
  <c r="X20" i="3"/>
  <c r="W20" i="3"/>
  <c r="V20" i="3"/>
  <c r="U20" i="3"/>
  <c r="T20" i="3"/>
  <c r="S20" i="3"/>
  <c r="R20" i="3"/>
  <c r="AC19" i="3"/>
  <c r="AB19" i="3"/>
  <c r="AA19" i="3"/>
  <c r="Z19" i="3"/>
  <c r="Y19" i="3"/>
  <c r="X19" i="3"/>
  <c r="W19" i="3"/>
  <c r="V19" i="3"/>
  <c r="U19" i="3"/>
  <c r="T19" i="3"/>
  <c r="S19" i="3"/>
  <c r="R19" i="3"/>
  <c r="AC18" i="3"/>
  <c r="AB18" i="3"/>
  <c r="AA18" i="3"/>
  <c r="Z18" i="3"/>
  <c r="Y18" i="3"/>
  <c r="X18" i="3"/>
  <c r="W18" i="3"/>
  <c r="V18" i="3"/>
  <c r="U18" i="3"/>
  <c r="T18" i="3"/>
  <c r="S18" i="3"/>
  <c r="R18" i="3"/>
  <c r="AC17" i="3"/>
  <c r="AB17" i="3"/>
  <c r="AA17" i="3"/>
  <c r="Z17" i="3"/>
  <c r="Y17" i="3"/>
  <c r="X17" i="3"/>
  <c r="W17" i="3"/>
  <c r="V17" i="3"/>
  <c r="U17" i="3"/>
  <c r="T17" i="3"/>
  <c r="S17" i="3"/>
  <c r="R17" i="3"/>
  <c r="AC16" i="3"/>
  <c r="AB16" i="3"/>
  <c r="AA16" i="3"/>
  <c r="Z16" i="3"/>
  <c r="Y16" i="3"/>
  <c r="X16" i="3"/>
  <c r="W16" i="3"/>
  <c r="V16" i="3"/>
  <c r="U16" i="3"/>
  <c r="T16" i="3"/>
  <c r="S16" i="3"/>
  <c r="R16" i="3"/>
  <c r="AC15" i="3"/>
  <c r="AR15" i="3" s="1"/>
  <c r="AB15" i="3"/>
  <c r="AA15" i="3"/>
  <c r="Z15" i="3"/>
  <c r="Y15" i="3"/>
  <c r="X15" i="3"/>
  <c r="W15" i="3"/>
  <c r="V15" i="3"/>
  <c r="U15" i="3"/>
  <c r="T15" i="3"/>
  <c r="S15" i="3"/>
  <c r="R15" i="3"/>
  <c r="AC121" i="2"/>
  <c r="AR121" i="2" s="1"/>
  <c r="AB121" i="2"/>
  <c r="AQ121" i="2" s="1"/>
  <c r="AA121" i="2"/>
  <c r="AP121" i="2" s="1"/>
  <c r="Z121" i="2"/>
  <c r="AO121" i="2" s="1"/>
  <c r="Y121" i="2"/>
  <c r="AN121" i="2" s="1"/>
  <c r="X121" i="2"/>
  <c r="AM121" i="2" s="1"/>
  <c r="W121" i="2"/>
  <c r="AL121" i="2" s="1"/>
  <c r="V121" i="2"/>
  <c r="AK121" i="2" s="1"/>
  <c r="U121" i="2"/>
  <c r="AJ121" i="2" s="1"/>
  <c r="T121" i="2"/>
  <c r="AI121" i="2" s="1"/>
  <c r="S121" i="2"/>
  <c r="AH121" i="2" s="1"/>
  <c r="R121" i="2"/>
  <c r="AG121" i="2" s="1"/>
  <c r="AC77" i="2"/>
  <c r="AB77" i="2"/>
  <c r="AA77" i="2"/>
  <c r="Z77" i="2"/>
  <c r="Y77" i="2"/>
  <c r="X77" i="2"/>
  <c r="W77" i="2"/>
  <c r="V77" i="2"/>
  <c r="U77" i="2"/>
  <c r="T77" i="2"/>
  <c r="S77" i="2"/>
  <c r="R77" i="2"/>
  <c r="AC76" i="2"/>
  <c r="AB76" i="2"/>
  <c r="AA76" i="2"/>
  <c r="Z76" i="2"/>
  <c r="Y76" i="2"/>
  <c r="X76" i="2"/>
  <c r="W76" i="2"/>
  <c r="V76" i="2"/>
  <c r="U76" i="2"/>
  <c r="T76" i="2"/>
  <c r="S76" i="2"/>
  <c r="R76" i="2"/>
  <c r="AC75" i="2"/>
  <c r="AB75" i="2"/>
  <c r="AA75" i="2"/>
  <c r="Z75" i="2"/>
  <c r="Y75" i="2"/>
  <c r="X75" i="2"/>
  <c r="W75" i="2"/>
  <c r="V75" i="2"/>
  <c r="U75" i="2"/>
  <c r="T75" i="2"/>
  <c r="S75" i="2"/>
  <c r="R75" i="2"/>
  <c r="AC74" i="2"/>
  <c r="AB74" i="2"/>
  <c r="AA74" i="2"/>
  <c r="Z74" i="2"/>
  <c r="Y74" i="2"/>
  <c r="X74" i="2"/>
  <c r="W74" i="2"/>
  <c r="V74" i="2"/>
  <c r="U74" i="2"/>
  <c r="T74" i="2"/>
  <c r="S74" i="2"/>
  <c r="R74" i="2"/>
  <c r="AC73" i="2"/>
  <c r="AB73" i="2"/>
  <c r="AA73" i="2"/>
  <c r="Z73" i="2"/>
  <c r="Y73" i="2"/>
  <c r="X73" i="2"/>
  <c r="W73" i="2"/>
  <c r="V73" i="2"/>
  <c r="U73" i="2"/>
  <c r="T73" i="2"/>
  <c r="S73" i="2"/>
  <c r="R73" i="2"/>
  <c r="AC72" i="2"/>
  <c r="AB72" i="2"/>
  <c r="AA72" i="2"/>
  <c r="Z72" i="2"/>
  <c r="Y72" i="2"/>
  <c r="X72" i="2"/>
  <c r="W72" i="2"/>
  <c r="V72" i="2"/>
  <c r="U72" i="2"/>
  <c r="T72" i="2"/>
  <c r="S72" i="2"/>
  <c r="R72" i="2"/>
  <c r="AC71" i="2"/>
  <c r="AB71" i="2"/>
  <c r="AA71" i="2"/>
  <c r="Z71" i="2"/>
  <c r="Y71" i="2"/>
  <c r="X71" i="2"/>
  <c r="W71" i="2"/>
  <c r="V71" i="2"/>
  <c r="U71" i="2"/>
  <c r="T71" i="2"/>
  <c r="S71" i="2"/>
  <c r="R71" i="2"/>
  <c r="AC70" i="2"/>
  <c r="AB70" i="2"/>
  <c r="AA70" i="2"/>
  <c r="Z70" i="2"/>
  <c r="Y70" i="2"/>
  <c r="X70" i="2"/>
  <c r="W70" i="2"/>
  <c r="V70" i="2"/>
  <c r="U70" i="2"/>
  <c r="T70" i="2"/>
  <c r="S70" i="2"/>
  <c r="R70" i="2"/>
  <c r="AC66" i="2"/>
  <c r="AB66" i="2"/>
  <c r="AA66" i="2"/>
  <c r="Z66" i="2"/>
  <c r="Y66" i="2"/>
  <c r="X66" i="2"/>
  <c r="W66" i="2"/>
  <c r="V66" i="2"/>
  <c r="U66" i="2"/>
  <c r="T66" i="2"/>
  <c r="S66" i="2"/>
  <c r="R66" i="2"/>
  <c r="AC65" i="2"/>
  <c r="AB65" i="2"/>
  <c r="AA65" i="2"/>
  <c r="Z65" i="2"/>
  <c r="Y65" i="2"/>
  <c r="X65" i="2"/>
  <c r="W65" i="2"/>
  <c r="V65" i="2"/>
  <c r="U65" i="2"/>
  <c r="T65" i="2"/>
  <c r="S65" i="2"/>
  <c r="R65" i="2"/>
  <c r="AC64" i="2"/>
  <c r="AB64" i="2"/>
  <c r="AA64" i="2"/>
  <c r="Z64" i="2"/>
  <c r="Y64" i="2"/>
  <c r="X64" i="2"/>
  <c r="W64" i="2"/>
  <c r="V64" i="2"/>
  <c r="U64" i="2"/>
  <c r="T64" i="2"/>
  <c r="S64" i="2"/>
  <c r="R64" i="2"/>
  <c r="AC63" i="2"/>
  <c r="AB63" i="2"/>
  <c r="AA63" i="2"/>
  <c r="Z63" i="2"/>
  <c r="Y63" i="2"/>
  <c r="X63" i="2"/>
  <c r="W63" i="2"/>
  <c r="V63" i="2"/>
  <c r="U63" i="2"/>
  <c r="T63" i="2"/>
  <c r="S63" i="2"/>
  <c r="R63" i="2"/>
  <c r="AC62" i="2"/>
  <c r="AB62" i="2"/>
  <c r="AA62" i="2"/>
  <c r="Z62" i="2"/>
  <c r="Y62" i="2"/>
  <c r="X62" i="2"/>
  <c r="W62" i="2"/>
  <c r="V62" i="2"/>
  <c r="U62" i="2"/>
  <c r="T62" i="2"/>
  <c r="S62" i="2"/>
  <c r="R62" i="2"/>
  <c r="AC61" i="2"/>
  <c r="AB61" i="2"/>
  <c r="AA61" i="2"/>
  <c r="Z61" i="2"/>
  <c r="Y61" i="2"/>
  <c r="X61" i="2"/>
  <c r="W61" i="2"/>
  <c r="V61" i="2"/>
  <c r="U61" i="2"/>
  <c r="T61" i="2"/>
  <c r="S61" i="2"/>
  <c r="R61" i="2"/>
  <c r="AC60" i="2"/>
  <c r="AB60" i="2"/>
  <c r="AA60" i="2"/>
  <c r="Z60" i="2"/>
  <c r="Y60" i="2"/>
  <c r="X60" i="2"/>
  <c r="W60" i="2"/>
  <c r="V60" i="2"/>
  <c r="U60" i="2"/>
  <c r="T60" i="2"/>
  <c r="S60" i="2"/>
  <c r="R60" i="2"/>
  <c r="AC59" i="2"/>
  <c r="AB59" i="2"/>
  <c r="AA59" i="2"/>
  <c r="Z59" i="2"/>
  <c r="AR65" i="2" s="1"/>
  <c r="Y59" i="2"/>
  <c r="X59" i="2"/>
  <c r="W59" i="2"/>
  <c r="V59" i="2"/>
  <c r="U59" i="2"/>
  <c r="T59" i="2"/>
  <c r="S59" i="2"/>
  <c r="R59" i="2"/>
  <c r="AJ65" i="2" s="1"/>
  <c r="AC55" i="2"/>
  <c r="AB55" i="2"/>
  <c r="AA55" i="2"/>
  <c r="Z55" i="2"/>
  <c r="Y55" i="2"/>
  <c r="X55" i="2"/>
  <c r="W55" i="2"/>
  <c r="V55" i="2"/>
  <c r="U55" i="2"/>
  <c r="T55" i="2"/>
  <c r="S55" i="2"/>
  <c r="R55" i="2"/>
  <c r="AC54" i="2"/>
  <c r="AB54" i="2"/>
  <c r="AA54" i="2"/>
  <c r="Z54" i="2"/>
  <c r="Y54" i="2"/>
  <c r="X54" i="2"/>
  <c r="W54" i="2"/>
  <c r="V54" i="2"/>
  <c r="U54" i="2"/>
  <c r="T54" i="2"/>
  <c r="S54" i="2"/>
  <c r="R54" i="2"/>
  <c r="AC53" i="2"/>
  <c r="AB53" i="2"/>
  <c r="AA53" i="2"/>
  <c r="Z53" i="2"/>
  <c r="Y53" i="2"/>
  <c r="X53" i="2"/>
  <c r="W53" i="2"/>
  <c r="V53" i="2"/>
  <c r="U53" i="2"/>
  <c r="T53" i="2"/>
  <c r="S53" i="2"/>
  <c r="R53" i="2"/>
  <c r="AC52" i="2"/>
  <c r="AB52" i="2"/>
  <c r="AA52" i="2"/>
  <c r="Z52" i="2"/>
  <c r="Y52" i="2"/>
  <c r="X52" i="2"/>
  <c r="W52" i="2"/>
  <c r="V52" i="2"/>
  <c r="U52" i="2"/>
  <c r="T52" i="2"/>
  <c r="S52" i="2"/>
  <c r="R52" i="2"/>
  <c r="AC51" i="2"/>
  <c r="AB51" i="2"/>
  <c r="AA51" i="2"/>
  <c r="Z51" i="2"/>
  <c r="Y51" i="2"/>
  <c r="X51" i="2"/>
  <c r="W51" i="2"/>
  <c r="V51" i="2"/>
  <c r="U51" i="2"/>
  <c r="T51" i="2"/>
  <c r="S51" i="2"/>
  <c r="R51" i="2"/>
  <c r="AC50" i="2"/>
  <c r="AB50" i="2"/>
  <c r="AA50" i="2"/>
  <c r="Z50" i="2"/>
  <c r="Y50" i="2"/>
  <c r="X50" i="2"/>
  <c r="W50" i="2"/>
  <c r="V50" i="2"/>
  <c r="U50" i="2"/>
  <c r="T50" i="2"/>
  <c r="S50" i="2"/>
  <c r="R50" i="2"/>
  <c r="AC49" i="2"/>
  <c r="AB49" i="2"/>
  <c r="AA49" i="2"/>
  <c r="Z49" i="2"/>
  <c r="Y49" i="2"/>
  <c r="X49" i="2"/>
  <c r="W49" i="2"/>
  <c r="V49" i="2"/>
  <c r="U49" i="2"/>
  <c r="T49" i="2"/>
  <c r="S49" i="2"/>
  <c r="R49" i="2"/>
  <c r="AC48" i="2"/>
  <c r="AB48" i="2"/>
  <c r="AA48" i="2"/>
  <c r="Z48" i="2"/>
  <c r="Y48" i="2"/>
  <c r="X48" i="2"/>
  <c r="W48" i="2"/>
  <c r="V48" i="2"/>
  <c r="U48" i="2"/>
  <c r="T48" i="2"/>
  <c r="S48" i="2"/>
  <c r="R48" i="2"/>
  <c r="AJ52" i="2" s="1"/>
  <c r="AC44" i="2"/>
  <c r="AB44" i="2"/>
  <c r="AA44" i="2"/>
  <c r="Z44" i="2"/>
  <c r="Y44" i="2"/>
  <c r="X44" i="2"/>
  <c r="W44" i="2"/>
  <c r="V44" i="2"/>
  <c r="U44" i="2"/>
  <c r="T44" i="2"/>
  <c r="S44" i="2"/>
  <c r="R44" i="2"/>
  <c r="AC43" i="2"/>
  <c r="AB43" i="2"/>
  <c r="AA43" i="2"/>
  <c r="Z43" i="2"/>
  <c r="Y43" i="2"/>
  <c r="X43" i="2"/>
  <c r="W43" i="2"/>
  <c r="V43" i="2"/>
  <c r="U43" i="2"/>
  <c r="T43" i="2"/>
  <c r="S43" i="2"/>
  <c r="R43" i="2"/>
  <c r="AC42" i="2"/>
  <c r="AB42" i="2"/>
  <c r="AA42" i="2"/>
  <c r="Z42" i="2"/>
  <c r="Y42" i="2"/>
  <c r="X42" i="2"/>
  <c r="W42" i="2"/>
  <c r="V42" i="2"/>
  <c r="U42" i="2"/>
  <c r="T42" i="2"/>
  <c r="S42" i="2"/>
  <c r="R42" i="2"/>
  <c r="AC41" i="2"/>
  <c r="AB41" i="2"/>
  <c r="AA41" i="2"/>
  <c r="Z41" i="2"/>
  <c r="Y41" i="2"/>
  <c r="X41" i="2"/>
  <c r="W41" i="2"/>
  <c r="V41" i="2"/>
  <c r="U41" i="2"/>
  <c r="T41" i="2"/>
  <c r="S41" i="2"/>
  <c r="R41" i="2"/>
  <c r="AC40" i="2"/>
  <c r="AB40" i="2"/>
  <c r="AA40" i="2"/>
  <c r="Z40" i="2"/>
  <c r="Y40" i="2"/>
  <c r="X40" i="2"/>
  <c r="W40" i="2"/>
  <c r="V40" i="2"/>
  <c r="U40" i="2"/>
  <c r="T40" i="2"/>
  <c r="S40" i="2"/>
  <c r="R40" i="2"/>
  <c r="AC39" i="2"/>
  <c r="AB39" i="2"/>
  <c r="AA39" i="2"/>
  <c r="Z39" i="2"/>
  <c r="Y39" i="2"/>
  <c r="X39" i="2"/>
  <c r="W39" i="2"/>
  <c r="V39" i="2"/>
  <c r="U39" i="2"/>
  <c r="T39" i="2"/>
  <c r="S39" i="2"/>
  <c r="R39" i="2"/>
  <c r="AC38" i="2"/>
  <c r="AB38" i="2"/>
  <c r="AA38" i="2"/>
  <c r="Z38" i="2"/>
  <c r="Y38" i="2"/>
  <c r="X38" i="2"/>
  <c r="W38" i="2"/>
  <c r="V38" i="2"/>
  <c r="U38" i="2"/>
  <c r="T38" i="2"/>
  <c r="S38" i="2"/>
  <c r="R38" i="2"/>
  <c r="AC37" i="2"/>
  <c r="AB37" i="2"/>
  <c r="AA37" i="2"/>
  <c r="Z37" i="2"/>
  <c r="AO37" i="2" s="1"/>
  <c r="Y37" i="2"/>
  <c r="X37" i="2"/>
  <c r="W37" i="2"/>
  <c r="V37" i="2"/>
  <c r="U37" i="2"/>
  <c r="T37" i="2"/>
  <c r="S37" i="2"/>
  <c r="R37" i="2"/>
  <c r="AG37" i="2" s="1"/>
  <c r="BF27" i="2"/>
  <c r="BE27" i="2"/>
  <c r="BF26" i="2"/>
  <c r="BE26" i="2"/>
  <c r="AO26" i="2"/>
  <c r="AG26" i="2"/>
  <c r="BF25" i="2"/>
  <c r="BE25" i="2"/>
  <c r="AR15" i="2"/>
  <c r="AQ15" i="2"/>
  <c r="AO15" i="2"/>
  <c r="AJ21" i="2"/>
  <c r="AC88" i="1"/>
  <c r="AB88" i="1"/>
  <c r="AA88" i="1"/>
  <c r="Z88" i="1"/>
  <c r="Y88" i="1"/>
  <c r="X88" i="1"/>
  <c r="W88" i="1"/>
  <c r="V88" i="1"/>
  <c r="U88" i="1"/>
  <c r="T88" i="1"/>
  <c r="S88" i="1"/>
  <c r="R88" i="1"/>
  <c r="AC87" i="1"/>
  <c r="AB87" i="1"/>
  <c r="AA87" i="1"/>
  <c r="Z87" i="1"/>
  <c r="Y87" i="1"/>
  <c r="X87" i="1"/>
  <c r="W87" i="1"/>
  <c r="V87" i="1"/>
  <c r="U87" i="1"/>
  <c r="T87" i="1"/>
  <c r="S87" i="1"/>
  <c r="R87" i="1"/>
  <c r="AC86" i="1"/>
  <c r="AB86" i="1"/>
  <c r="AA86" i="1"/>
  <c r="Z86" i="1"/>
  <c r="Y86" i="1"/>
  <c r="X86" i="1"/>
  <c r="W86" i="1"/>
  <c r="V86" i="1"/>
  <c r="U86" i="1"/>
  <c r="T86" i="1"/>
  <c r="S86" i="1"/>
  <c r="R86" i="1"/>
  <c r="AC85" i="1"/>
  <c r="AB85" i="1"/>
  <c r="AA85" i="1"/>
  <c r="Z85" i="1"/>
  <c r="Y85" i="1"/>
  <c r="X85" i="1"/>
  <c r="W85" i="1"/>
  <c r="V85" i="1"/>
  <c r="U85" i="1"/>
  <c r="T85" i="1"/>
  <c r="S85" i="1"/>
  <c r="R85" i="1"/>
  <c r="AC84" i="1"/>
  <c r="AB84" i="1"/>
  <c r="AA84" i="1"/>
  <c r="Z84" i="1"/>
  <c r="Y84" i="1"/>
  <c r="X84" i="1"/>
  <c r="W84" i="1"/>
  <c r="V84" i="1"/>
  <c r="U84" i="1"/>
  <c r="T84" i="1"/>
  <c r="S84" i="1"/>
  <c r="R84" i="1"/>
  <c r="AC83" i="1"/>
  <c r="AB83" i="1"/>
  <c r="AA83" i="1"/>
  <c r="Z83" i="1"/>
  <c r="Y83" i="1"/>
  <c r="X83" i="1"/>
  <c r="W83" i="1"/>
  <c r="V83" i="1"/>
  <c r="U83" i="1"/>
  <c r="T83" i="1"/>
  <c r="S83" i="1"/>
  <c r="R83" i="1"/>
  <c r="AC82" i="1"/>
  <c r="AB82" i="1"/>
  <c r="AA82" i="1"/>
  <c r="Z82" i="1"/>
  <c r="Y82" i="1"/>
  <c r="X82" i="1"/>
  <c r="W82" i="1"/>
  <c r="V82" i="1"/>
  <c r="U82" i="1"/>
  <c r="T82" i="1"/>
  <c r="S82" i="1"/>
  <c r="R82" i="1"/>
  <c r="AC81" i="1"/>
  <c r="AB81" i="1"/>
  <c r="AA81" i="1"/>
  <c r="Z81" i="1"/>
  <c r="Y81" i="1"/>
  <c r="X81" i="1"/>
  <c r="W81" i="1"/>
  <c r="V81" i="1"/>
  <c r="U81" i="1"/>
  <c r="T81" i="1"/>
  <c r="S81" i="1"/>
  <c r="R81" i="1"/>
  <c r="AC77" i="1"/>
  <c r="AB77" i="1"/>
  <c r="AA77" i="1"/>
  <c r="Z77" i="1"/>
  <c r="Y77" i="1"/>
  <c r="X77" i="1"/>
  <c r="W77" i="1"/>
  <c r="V77" i="1"/>
  <c r="U77" i="1"/>
  <c r="T77" i="1"/>
  <c r="S77" i="1"/>
  <c r="R77" i="1"/>
  <c r="AC76" i="1"/>
  <c r="AB76" i="1"/>
  <c r="AA76" i="1"/>
  <c r="Z76" i="1"/>
  <c r="Y76" i="1"/>
  <c r="X76" i="1"/>
  <c r="W76" i="1"/>
  <c r="V76" i="1"/>
  <c r="U76" i="1"/>
  <c r="T76" i="1"/>
  <c r="S76" i="1"/>
  <c r="R76" i="1"/>
  <c r="AC75" i="1"/>
  <c r="AB75" i="1"/>
  <c r="AA75" i="1"/>
  <c r="Z75" i="1"/>
  <c r="Y75" i="1"/>
  <c r="X75" i="1"/>
  <c r="W75" i="1"/>
  <c r="V75" i="1"/>
  <c r="U75" i="1"/>
  <c r="T75" i="1"/>
  <c r="S75" i="1"/>
  <c r="R75" i="1"/>
  <c r="AC74" i="1"/>
  <c r="AB74" i="1"/>
  <c r="AA74" i="1"/>
  <c r="Z74" i="1"/>
  <c r="Y74" i="1"/>
  <c r="X74" i="1"/>
  <c r="W74" i="1"/>
  <c r="V74" i="1"/>
  <c r="U74" i="1"/>
  <c r="T74" i="1"/>
  <c r="S74" i="1"/>
  <c r="R74" i="1"/>
  <c r="AC73" i="1"/>
  <c r="AB73" i="1"/>
  <c r="AA73" i="1"/>
  <c r="Z73" i="1"/>
  <c r="Y73" i="1"/>
  <c r="X73" i="1"/>
  <c r="W73" i="1"/>
  <c r="V73" i="1"/>
  <c r="U73" i="1"/>
  <c r="T73" i="1"/>
  <c r="S73" i="1"/>
  <c r="R73" i="1"/>
  <c r="AC72" i="1"/>
  <c r="AB72" i="1"/>
  <c r="AA72" i="1"/>
  <c r="Z72" i="1"/>
  <c r="Y72" i="1"/>
  <c r="X72" i="1"/>
  <c r="W72" i="1"/>
  <c r="V72" i="1"/>
  <c r="U72" i="1"/>
  <c r="T72" i="1"/>
  <c r="S72" i="1"/>
  <c r="R72" i="1"/>
  <c r="AC71" i="1"/>
  <c r="AB71" i="1"/>
  <c r="AA71" i="1"/>
  <c r="Z71" i="1"/>
  <c r="Y71" i="1"/>
  <c r="X71" i="1"/>
  <c r="W71" i="1"/>
  <c r="V71" i="1"/>
  <c r="U71" i="1"/>
  <c r="T71" i="1"/>
  <c r="S71" i="1"/>
  <c r="R71" i="1"/>
  <c r="AC70" i="1"/>
  <c r="AB70" i="1"/>
  <c r="AA70" i="1"/>
  <c r="Z70" i="1"/>
  <c r="Y70" i="1"/>
  <c r="X70" i="1"/>
  <c r="W70" i="1"/>
  <c r="V70" i="1"/>
  <c r="U70" i="1"/>
  <c r="T70" i="1"/>
  <c r="S70" i="1"/>
  <c r="R70" i="1"/>
  <c r="AC121" i="1"/>
  <c r="AR121" i="1" s="1"/>
  <c r="AB121" i="1"/>
  <c r="AQ121" i="1" s="1"/>
  <c r="AA121" i="1"/>
  <c r="AP121" i="1" s="1"/>
  <c r="Z121" i="1"/>
  <c r="AO121" i="1" s="1"/>
  <c r="Y121" i="1"/>
  <c r="AN121" i="1" s="1"/>
  <c r="X121" i="1"/>
  <c r="AM121" i="1" s="1"/>
  <c r="W121" i="1"/>
  <c r="AL121" i="1" s="1"/>
  <c r="V121" i="1"/>
  <c r="AK121" i="1" s="1"/>
  <c r="U121" i="1"/>
  <c r="AJ121" i="1" s="1"/>
  <c r="T121" i="1"/>
  <c r="AI121" i="1" s="1"/>
  <c r="S121" i="1"/>
  <c r="AH121" i="1" s="1"/>
  <c r="R121" i="1"/>
  <c r="AG121" i="1" s="1"/>
  <c r="AC66" i="1"/>
  <c r="AB66" i="1"/>
  <c r="AA66" i="1"/>
  <c r="Z66" i="1"/>
  <c r="Y66" i="1"/>
  <c r="X66" i="1"/>
  <c r="W66" i="1"/>
  <c r="V66" i="1"/>
  <c r="U66" i="1"/>
  <c r="T66" i="1"/>
  <c r="S66" i="1"/>
  <c r="R66" i="1"/>
  <c r="AC65" i="1"/>
  <c r="AB65" i="1"/>
  <c r="AA65" i="1"/>
  <c r="Z65" i="1"/>
  <c r="Y65" i="1"/>
  <c r="X65" i="1"/>
  <c r="W65" i="1"/>
  <c r="V65" i="1"/>
  <c r="U65" i="1"/>
  <c r="T65" i="1"/>
  <c r="S65" i="1"/>
  <c r="R65" i="1"/>
  <c r="AC64" i="1"/>
  <c r="AB64" i="1"/>
  <c r="AA64" i="1"/>
  <c r="Z64" i="1"/>
  <c r="Y64" i="1"/>
  <c r="X64" i="1"/>
  <c r="W64" i="1"/>
  <c r="V64" i="1"/>
  <c r="U64" i="1"/>
  <c r="T64" i="1"/>
  <c r="S64" i="1"/>
  <c r="R64" i="1"/>
  <c r="AC63" i="1"/>
  <c r="AB63" i="1"/>
  <c r="AA63" i="1"/>
  <c r="Z63" i="1"/>
  <c r="Y63" i="1"/>
  <c r="X63" i="1"/>
  <c r="W63" i="1"/>
  <c r="V63" i="1"/>
  <c r="U63" i="1"/>
  <c r="T63" i="1"/>
  <c r="S63" i="1"/>
  <c r="R63" i="1"/>
  <c r="AC62" i="1"/>
  <c r="AB62" i="1"/>
  <c r="AA62" i="1"/>
  <c r="Z62" i="1"/>
  <c r="Y62" i="1"/>
  <c r="X62" i="1"/>
  <c r="W62" i="1"/>
  <c r="V62" i="1"/>
  <c r="U62" i="1"/>
  <c r="T62" i="1"/>
  <c r="S62" i="1"/>
  <c r="R62" i="1"/>
  <c r="AC61" i="1"/>
  <c r="AB61" i="1"/>
  <c r="AA61" i="1"/>
  <c r="Z61" i="1"/>
  <c r="Y61" i="1"/>
  <c r="X61" i="1"/>
  <c r="W61" i="1"/>
  <c r="V61" i="1"/>
  <c r="U61" i="1"/>
  <c r="T61" i="1"/>
  <c r="S61" i="1"/>
  <c r="R61" i="1"/>
  <c r="AC60" i="1"/>
  <c r="AB60" i="1"/>
  <c r="AA60" i="1"/>
  <c r="Z60" i="1"/>
  <c r="Y60" i="1"/>
  <c r="X60" i="1"/>
  <c r="W60" i="1"/>
  <c r="V60" i="1"/>
  <c r="U60" i="1"/>
  <c r="T60" i="1"/>
  <c r="S60" i="1"/>
  <c r="R60" i="1"/>
  <c r="AC59" i="1"/>
  <c r="AB59" i="1"/>
  <c r="AA59" i="1"/>
  <c r="Z59" i="1"/>
  <c r="AQ66" i="1" s="1"/>
  <c r="Y59" i="1"/>
  <c r="X59" i="1"/>
  <c r="W59" i="1"/>
  <c r="V59" i="1"/>
  <c r="U59" i="1"/>
  <c r="T59" i="1"/>
  <c r="S59" i="1"/>
  <c r="R59" i="1"/>
  <c r="AI66" i="1" s="1"/>
  <c r="AC55" i="1"/>
  <c r="AB55" i="1"/>
  <c r="AA55" i="1"/>
  <c r="Z55" i="1"/>
  <c r="Y55" i="1"/>
  <c r="X55" i="1"/>
  <c r="W55" i="1"/>
  <c r="V55" i="1"/>
  <c r="U55" i="1"/>
  <c r="T55" i="1"/>
  <c r="S55" i="1"/>
  <c r="R55" i="1"/>
  <c r="AC54" i="1"/>
  <c r="AB54" i="1"/>
  <c r="AA54" i="1"/>
  <c r="Z54" i="1"/>
  <c r="Y54" i="1"/>
  <c r="X54" i="1"/>
  <c r="W54" i="1"/>
  <c r="V54" i="1"/>
  <c r="U54" i="1"/>
  <c r="T54" i="1"/>
  <c r="S54" i="1"/>
  <c r="R54" i="1"/>
  <c r="AC53" i="1"/>
  <c r="AB53" i="1"/>
  <c r="AA53" i="1"/>
  <c r="Z53" i="1"/>
  <c r="Y53" i="1"/>
  <c r="X53" i="1"/>
  <c r="W53" i="1"/>
  <c r="V53" i="1"/>
  <c r="U53" i="1"/>
  <c r="T53" i="1"/>
  <c r="S53" i="1"/>
  <c r="R53" i="1"/>
  <c r="AC52" i="1"/>
  <c r="AB52" i="1"/>
  <c r="AA52" i="1"/>
  <c r="Z52" i="1"/>
  <c r="Y52" i="1"/>
  <c r="X52" i="1"/>
  <c r="W52" i="1"/>
  <c r="V52" i="1"/>
  <c r="U52" i="1"/>
  <c r="T52" i="1"/>
  <c r="S52" i="1"/>
  <c r="R52" i="1"/>
  <c r="AC51" i="1"/>
  <c r="AB51" i="1"/>
  <c r="AA51" i="1"/>
  <c r="Z51" i="1"/>
  <c r="Y51" i="1"/>
  <c r="X51" i="1"/>
  <c r="W51" i="1"/>
  <c r="V51" i="1"/>
  <c r="U51" i="1"/>
  <c r="T51" i="1"/>
  <c r="S51" i="1"/>
  <c r="R51" i="1"/>
  <c r="AC50" i="1"/>
  <c r="AB50" i="1"/>
  <c r="AA50" i="1"/>
  <c r="Z50" i="1"/>
  <c r="Y50" i="1"/>
  <c r="X50" i="1"/>
  <c r="W50" i="1"/>
  <c r="V50" i="1"/>
  <c r="U50" i="1"/>
  <c r="T50" i="1"/>
  <c r="S50" i="1"/>
  <c r="R50" i="1"/>
  <c r="AC49" i="1"/>
  <c r="AB49" i="1"/>
  <c r="AA49" i="1"/>
  <c r="Z49" i="1"/>
  <c r="Y49" i="1"/>
  <c r="X49" i="1"/>
  <c r="W49" i="1"/>
  <c r="V49" i="1"/>
  <c r="U49" i="1"/>
  <c r="T49" i="1"/>
  <c r="S49" i="1"/>
  <c r="R49" i="1"/>
  <c r="AC48" i="1"/>
  <c r="AB48" i="1"/>
  <c r="AA48" i="1"/>
  <c r="Z48" i="1"/>
  <c r="Y48" i="1"/>
  <c r="X48" i="1"/>
  <c r="W48" i="1"/>
  <c r="V48" i="1"/>
  <c r="U48" i="1"/>
  <c r="T48" i="1"/>
  <c r="S48" i="1"/>
  <c r="R48" i="1"/>
  <c r="AG48" i="1" s="1"/>
  <c r="AC44" i="1"/>
  <c r="AB44" i="1"/>
  <c r="AA44" i="1"/>
  <c r="Z44" i="1"/>
  <c r="Y44" i="1"/>
  <c r="X44" i="1"/>
  <c r="W44" i="1"/>
  <c r="V44" i="1"/>
  <c r="U44" i="1"/>
  <c r="T44" i="1"/>
  <c r="S44" i="1"/>
  <c r="R44" i="1"/>
  <c r="AC43" i="1"/>
  <c r="AB43" i="1"/>
  <c r="AA43" i="1"/>
  <c r="Z43" i="1"/>
  <c r="Y43" i="1"/>
  <c r="X43" i="1"/>
  <c r="W43" i="1"/>
  <c r="V43" i="1"/>
  <c r="U43" i="1"/>
  <c r="T43" i="1"/>
  <c r="S43" i="1"/>
  <c r="R43" i="1"/>
  <c r="AC42" i="1"/>
  <c r="AB42" i="1"/>
  <c r="AA42" i="1"/>
  <c r="Z42" i="1"/>
  <c r="Y42" i="1"/>
  <c r="X42" i="1"/>
  <c r="W42" i="1"/>
  <c r="V42" i="1"/>
  <c r="U42" i="1"/>
  <c r="T42" i="1"/>
  <c r="S42" i="1"/>
  <c r="R42" i="1"/>
  <c r="AC41" i="1"/>
  <c r="AB41" i="1"/>
  <c r="AA41" i="1"/>
  <c r="Z41" i="1"/>
  <c r="Y41" i="1"/>
  <c r="X41" i="1"/>
  <c r="W41" i="1"/>
  <c r="V41" i="1"/>
  <c r="U41" i="1"/>
  <c r="T41" i="1"/>
  <c r="S41" i="1"/>
  <c r="R41" i="1"/>
  <c r="AC40" i="1"/>
  <c r="AB40" i="1"/>
  <c r="AA40" i="1"/>
  <c r="Z40" i="1"/>
  <c r="Y40" i="1"/>
  <c r="X40" i="1"/>
  <c r="W40" i="1"/>
  <c r="V40" i="1"/>
  <c r="U40" i="1"/>
  <c r="T40" i="1"/>
  <c r="S40" i="1"/>
  <c r="R40" i="1"/>
  <c r="AC39" i="1"/>
  <c r="AB39" i="1"/>
  <c r="AA39" i="1"/>
  <c r="Z39" i="1"/>
  <c r="Y39" i="1"/>
  <c r="X39" i="1"/>
  <c r="W39" i="1"/>
  <c r="V39" i="1"/>
  <c r="U39" i="1"/>
  <c r="T39" i="1"/>
  <c r="S39" i="1"/>
  <c r="R39" i="1"/>
  <c r="AC38" i="1"/>
  <c r="AB38" i="1"/>
  <c r="AA38" i="1"/>
  <c r="Z38" i="1"/>
  <c r="Y38" i="1"/>
  <c r="X38" i="1"/>
  <c r="W38" i="1"/>
  <c r="V38" i="1"/>
  <c r="U38" i="1"/>
  <c r="T38" i="1"/>
  <c r="S38" i="1"/>
  <c r="R38" i="1"/>
  <c r="AC37" i="1"/>
  <c r="AB37" i="1"/>
  <c r="AA37" i="1"/>
  <c r="Z37" i="1"/>
  <c r="AR44" i="1" s="1"/>
  <c r="Y37" i="1"/>
  <c r="X37" i="1"/>
  <c r="W37" i="1"/>
  <c r="V37" i="1"/>
  <c r="AK37" i="1" s="1"/>
  <c r="U37" i="1"/>
  <c r="T37" i="1"/>
  <c r="S37" i="1"/>
  <c r="R37" i="1"/>
  <c r="AJ44" i="1" s="1"/>
  <c r="AC33" i="1"/>
  <c r="AB33" i="1"/>
  <c r="AA33" i="1"/>
  <c r="Z33" i="1"/>
  <c r="Y33" i="1"/>
  <c r="X33" i="1"/>
  <c r="W33" i="1"/>
  <c r="V33" i="1"/>
  <c r="U33" i="1"/>
  <c r="T33" i="1"/>
  <c r="S33" i="1"/>
  <c r="R33" i="1"/>
  <c r="AC32" i="1"/>
  <c r="AB32" i="1"/>
  <c r="AA32" i="1"/>
  <c r="Z32" i="1"/>
  <c r="Y32" i="1"/>
  <c r="X32" i="1"/>
  <c r="W32" i="1"/>
  <c r="V32" i="1"/>
  <c r="U32" i="1"/>
  <c r="T32" i="1"/>
  <c r="S32" i="1"/>
  <c r="R32" i="1"/>
  <c r="AC31" i="1"/>
  <c r="AB31" i="1"/>
  <c r="AA31" i="1"/>
  <c r="Z31" i="1"/>
  <c r="Y31" i="1"/>
  <c r="X31" i="1"/>
  <c r="W31" i="1"/>
  <c r="V31" i="1"/>
  <c r="U31" i="1"/>
  <c r="T31" i="1"/>
  <c r="S31" i="1"/>
  <c r="R31" i="1"/>
  <c r="AC30" i="1"/>
  <c r="AB30" i="1"/>
  <c r="AA30" i="1"/>
  <c r="Z30" i="1"/>
  <c r="Y30" i="1"/>
  <c r="X30" i="1"/>
  <c r="W30" i="1"/>
  <c r="V30" i="1"/>
  <c r="U30" i="1"/>
  <c r="T30" i="1"/>
  <c r="S30" i="1"/>
  <c r="R30" i="1"/>
  <c r="AC29" i="1"/>
  <c r="AB29" i="1"/>
  <c r="AA29" i="1"/>
  <c r="Z29" i="1"/>
  <c r="Y29" i="1"/>
  <c r="X29" i="1"/>
  <c r="W29" i="1"/>
  <c r="V29" i="1"/>
  <c r="U29" i="1"/>
  <c r="T29" i="1"/>
  <c r="S29" i="1"/>
  <c r="R29" i="1"/>
  <c r="AC28" i="1"/>
  <c r="AB28" i="1"/>
  <c r="AA28" i="1"/>
  <c r="Z28" i="1"/>
  <c r="Y28" i="1"/>
  <c r="X28" i="1"/>
  <c r="W28" i="1"/>
  <c r="V28" i="1"/>
  <c r="U28" i="1"/>
  <c r="T28" i="1"/>
  <c r="S28" i="1"/>
  <c r="R28" i="1"/>
  <c r="BF27" i="1"/>
  <c r="BE27" i="1"/>
  <c r="AC27" i="1"/>
  <c r="AB27" i="1"/>
  <c r="AA27" i="1"/>
  <c r="Z27" i="1"/>
  <c r="Y27" i="1"/>
  <c r="X27" i="1"/>
  <c r="W27" i="1"/>
  <c r="V27" i="1"/>
  <c r="U27" i="1"/>
  <c r="T27" i="1"/>
  <c r="S27" i="1"/>
  <c r="R27" i="1"/>
  <c r="BF26" i="1"/>
  <c r="BE26" i="1"/>
  <c r="AC26" i="1"/>
  <c r="AB26" i="1"/>
  <c r="AA26" i="1"/>
  <c r="Z26" i="1"/>
  <c r="AO26" i="1" s="1"/>
  <c r="Y26" i="1"/>
  <c r="X26" i="1"/>
  <c r="W26" i="1"/>
  <c r="V26" i="1"/>
  <c r="U26" i="1"/>
  <c r="T26" i="1"/>
  <c r="S26" i="1"/>
  <c r="R26" i="1"/>
  <c r="BF25" i="1"/>
  <c r="AC22" i="1"/>
  <c r="AB22" i="1"/>
  <c r="AA22" i="1"/>
  <c r="Z22" i="1"/>
  <c r="Y22" i="1"/>
  <c r="X22" i="1"/>
  <c r="W22" i="1"/>
  <c r="V22" i="1"/>
  <c r="U22" i="1"/>
  <c r="T22" i="1"/>
  <c r="S22" i="1"/>
  <c r="R22" i="1"/>
  <c r="AC21" i="1"/>
  <c r="AB21" i="1"/>
  <c r="AA21" i="1"/>
  <c r="Z21" i="1"/>
  <c r="Y21" i="1"/>
  <c r="X21" i="1"/>
  <c r="W21" i="1"/>
  <c r="V21" i="1"/>
  <c r="U21" i="1"/>
  <c r="T21" i="1"/>
  <c r="S21" i="1"/>
  <c r="R21" i="1"/>
  <c r="AC20" i="1"/>
  <c r="AB20" i="1"/>
  <c r="AA20" i="1"/>
  <c r="Z20" i="1"/>
  <c r="Y20" i="1"/>
  <c r="X20" i="1"/>
  <c r="W20" i="1"/>
  <c r="V20" i="1"/>
  <c r="U20" i="1"/>
  <c r="T20" i="1"/>
  <c r="S20" i="1"/>
  <c r="R20" i="1"/>
  <c r="AC19" i="1"/>
  <c r="AB19" i="1"/>
  <c r="AA19" i="1"/>
  <c r="Z19" i="1"/>
  <c r="Y19" i="1"/>
  <c r="X19" i="1"/>
  <c r="W19" i="1"/>
  <c r="V19" i="1"/>
  <c r="U19" i="1"/>
  <c r="T19" i="1"/>
  <c r="S19" i="1"/>
  <c r="R19" i="1"/>
  <c r="AC18" i="1"/>
  <c r="AB18" i="1"/>
  <c r="AA18" i="1"/>
  <c r="Z18" i="1"/>
  <c r="Y18" i="1"/>
  <c r="X18" i="1"/>
  <c r="W18" i="1"/>
  <c r="V18" i="1"/>
  <c r="U18" i="1"/>
  <c r="T18" i="1"/>
  <c r="S18" i="1"/>
  <c r="R18" i="1"/>
  <c r="AC17" i="1"/>
  <c r="AB17" i="1"/>
  <c r="AA17" i="1"/>
  <c r="Z17" i="1"/>
  <c r="Y17" i="1"/>
  <c r="X17" i="1"/>
  <c r="W17" i="1"/>
  <c r="V17" i="1"/>
  <c r="U17" i="1"/>
  <c r="T17" i="1"/>
  <c r="S17" i="1"/>
  <c r="R17" i="1"/>
  <c r="AC16" i="1"/>
  <c r="AB16" i="1"/>
  <c r="AA16" i="1"/>
  <c r="Z16" i="1"/>
  <c r="Y16" i="1"/>
  <c r="X16" i="1"/>
  <c r="W16" i="1"/>
  <c r="V16" i="1"/>
  <c r="U16" i="1"/>
  <c r="T16" i="1"/>
  <c r="S16" i="1"/>
  <c r="R16" i="1"/>
  <c r="AC15" i="1"/>
  <c r="AB15" i="1"/>
  <c r="AA15" i="1"/>
  <c r="Z15" i="1"/>
  <c r="Y15" i="1"/>
  <c r="X15" i="1"/>
  <c r="W15" i="1"/>
  <c r="V15" i="1"/>
  <c r="U15" i="1"/>
  <c r="T15" i="1"/>
  <c r="S15" i="1"/>
  <c r="R15" i="1"/>
  <c r="AG15" i="1" s="1"/>
  <c r="AK74" i="1" l="1"/>
  <c r="AH33" i="6"/>
  <c r="AM39" i="7"/>
  <c r="AN40" i="7"/>
  <c r="AN59" i="6"/>
  <c r="AM55" i="6"/>
  <c r="AI60" i="6"/>
  <c r="AH59" i="6"/>
  <c r="AP59" i="6"/>
  <c r="AI59" i="6"/>
  <c r="AQ59" i="6"/>
  <c r="AR20" i="5"/>
  <c r="AQ59" i="5"/>
  <c r="AG60" i="5"/>
  <c r="AO60" i="5"/>
  <c r="AK27" i="6"/>
  <c r="AQ60" i="6"/>
  <c r="AL48" i="4"/>
  <c r="AL59" i="4"/>
  <c r="AM15" i="6"/>
  <c r="AP21" i="5"/>
  <c r="AG16" i="1"/>
  <c r="AG44" i="4"/>
  <c r="AO44" i="4"/>
  <c r="AK49" i="4"/>
  <c r="AJ19" i="5"/>
  <c r="AR19" i="5"/>
  <c r="AP37" i="4"/>
  <c r="AK16" i="7"/>
  <c r="AQ37" i="4"/>
  <c r="AJ15" i="6"/>
  <c r="AR15" i="6"/>
  <c r="AN20" i="6"/>
  <c r="AL28" i="6"/>
  <c r="AN26" i="7"/>
  <c r="AL18" i="4"/>
  <c r="AH26" i="4"/>
  <c r="AQ27" i="4"/>
  <c r="AR26" i="4"/>
  <c r="AI88" i="4"/>
  <c r="AQ88" i="4"/>
  <c r="AO51" i="3"/>
  <c r="AQ37" i="2"/>
  <c r="AH19" i="2"/>
  <c r="AP19" i="2"/>
  <c r="AN29" i="2"/>
  <c r="AR37" i="2"/>
  <c r="AM48" i="2"/>
  <c r="AM21" i="2"/>
  <c r="AK55" i="2"/>
  <c r="AJ17" i="3"/>
  <c r="AR17" i="3"/>
  <c r="AH26" i="3"/>
  <c r="AP26" i="3"/>
  <c r="AL48" i="3"/>
  <c r="AP61" i="4"/>
  <c r="AO16" i="5"/>
  <c r="AG18" i="5"/>
  <c r="AO18" i="5"/>
  <c r="AH26" i="5"/>
  <c r="AP26" i="5"/>
  <c r="AN15" i="6"/>
  <c r="AR16" i="6"/>
  <c r="AK38" i="6"/>
  <c r="AK40" i="6"/>
  <c r="AJ27" i="7"/>
  <c r="AM41" i="7"/>
  <c r="AL33" i="2"/>
  <c r="AH37" i="2"/>
  <c r="AP39" i="2"/>
  <c r="AH76" i="2"/>
  <c r="AH81" i="2"/>
  <c r="AP81" i="2"/>
  <c r="AM28" i="3"/>
  <c r="AI38" i="3"/>
  <c r="AQ39" i="4"/>
  <c r="AQ59" i="4"/>
  <c r="AM60" i="4"/>
  <c r="AM62" i="4"/>
  <c r="AQ26" i="5"/>
  <c r="AG62" i="5"/>
  <c r="AO62" i="5"/>
  <c r="AG64" i="5"/>
  <c r="AO64" i="5"/>
  <c r="AG66" i="5"/>
  <c r="AO66" i="5"/>
  <c r="AK20" i="6"/>
  <c r="AL26" i="6"/>
  <c r="AN27" i="6"/>
  <c r="AL33" i="6"/>
  <c r="AG28" i="5"/>
  <c r="AQ39" i="2"/>
  <c r="AM49" i="2"/>
  <c r="AM51" i="2"/>
  <c r="AJ27" i="4"/>
  <c r="AR27" i="4"/>
  <c r="AG29" i="4"/>
  <c r="AJ59" i="4"/>
  <c r="AR59" i="4"/>
  <c r="AJ61" i="4"/>
  <c r="AR61" i="4"/>
  <c r="AJ63" i="4"/>
  <c r="AN86" i="4"/>
  <c r="AJ87" i="4"/>
  <c r="AR87" i="4"/>
  <c r="AN88" i="4"/>
  <c r="AP71" i="5"/>
  <c r="AP75" i="5"/>
  <c r="AM26" i="6"/>
  <c r="AL20" i="2"/>
  <c r="AN31" i="2"/>
  <c r="AO30" i="3"/>
  <c r="AG52" i="3"/>
  <c r="AO52" i="3"/>
  <c r="AO54" i="3"/>
  <c r="AQ26" i="4"/>
  <c r="AO60" i="4"/>
  <c r="AJ16" i="5"/>
  <c r="AR16" i="5"/>
  <c r="AR33" i="5"/>
  <c r="AJ49" i="5"/>
  <c r="AI62" i="5"/>
  <c r="AQ62" i="5"/>
  <c r="AQ66" i="5"/>
  <c r="AR41" i="6"/>
  <c r="AQ70" i="6"/>
  <c r="AM16" i="2"/>
  <c r="AH43" i="3"/>
  <c r="AP43" i="3"/>
  <c r="AJ26" i="4"/>
  <c r="AL43" i="4"/>
  <c r="AL52" i="4"/>
  <c r="AH75" i="4"/>
  <c r="AP77" i="4"/>
  <c r="AH15" i="5"/>
  <c r="AP15" i="5"/>
  <c r="AG17" i="5"/>
  <c r="AO17" i="5"/>
  <c r="AK53" i="5"/>
  <c r="AG54" i="5"/>
  <c r="AO54" i="5"/>
  <c r="AK55" i="5"/>
  <c r="AM55" i="5"/>
  <c r="AG42" i="6"/>
  <c r="AO42" i="6"/>
  <c r="AM63" i="6"/>
  <c r="AQ37" i="7"/>
  <c r="AG21" i="3"/>
  <c r="AO21" i="3"/>
  <c r="AM26" i="3"/>
  <c r="AM31" i="3"/>
  <c r="AR31" i="4"/>
  <c r="AI28" i="5"/>
  <c r="AL33" i="5"/>
  <c r="AH50" i="5"/>
  <c r="AN22" i="6"/>
  <c r="AH29" i="6"/>
  <c r="AP29" i="6"/>
  <c r="AL41" i="6"/>
  <c r="AP51" i="6"/>
  <c r="AG60" i="6"/>
  <c r="AO60" i="6"/>
  <c r="AI42" i="2"/>
  <c r="AJ15" i="5"/>
  <c r="AR15" i="5"/>
  <c r="AH27" i="5"/>
  <c r="AP27" i="5"/>
  <c r="AQ30" i="5"/>
  <c r="AI50" i="5"/>
  <c r="AH72" i="5"/>
  <c r="AH76" i="5"/>
  <c r="AL15" i="6"/>
  <c r="AQ38" i="6"/>
  <c r="AN37" i="7"/>
  <c r="AR26" i="7"/>
  <c r="AM38" i="7"/>
  <c r="AI32" i="7"/>
  <c r="AG29" i="7"/>
  <c r="AO29" i="7"/>
  <c r="AL43" i="7"/>
  <c r="AJ17" i="6"/>
  <c r="AR17" i="6"/>
  <c r="AR37" i="6"/>
  <c r="AM49" i="6"/>
  <c r="AO61" i="6"/>
  <c r="AL30" i="6"/>
  <c r="AG38" i="6"/>
  <c r="AK41" i="6"/>
  <c r="AN42" i="6"/>
  <c r="AM60" i="6"/>
  <c r="AN60" i="6"/>
  <c r="AJ16" i="6"/>
  <c r="AK16" i="6"/>
  <c r="AN17" i="6"/>
  <c r="AR18" i="6"/>
  <c r="AK29" i="6"/>
  <c r="AO30" i="6"/>
  <c r="AJ40" i="6"/>
  <c r="AR40" i="6"/>
  <c r="AM50" i="6"/>
  <c r="AK65" i="6"/>
  <c r="AM65" i="6"/>
  <c r="AJ42" i="6"/>
  <c r="AR42" i="6"/>
  <c r="AJ44" i="6"/>
  <c r="AR44" i="6"/>
  <c r="AK55" i="6"/>
  <c r="AN16" i="6"/>
  <c r="AN61" i="6"/>
  <c r="AQ71" i="6"/>
  <c r="AI15" i="5"/>
  <c r="AQ15" i="5"/>
  <c r="AQ27" i="5"/>
  <c r="AO32" i="5"/>
  <c r="AJ51" i="5"/>
  <c r="AR51" i="5"/>
  <c r="AJ74" i="5"/>
  <c r="AR74" i="5"/>
  <c r="AJ18" i="5"/>
  <c r="AR18" i="5"/>
  <c r="AI20" i="5"/>
  <c r="AQ20" i="5"/>
  <c r="AG22" i="5"/>
  <c r="AR28" i="5"/>
  <c r="AR30" i="5"/>
  <c r="AH73" i="5"/>
  <c r="AP73" i="5"/>
  <c r="AH75" i="5"/>
  <c r="AO15" i="5"/>
  <c r="AI17" i="5"/>
  <c r="AQ17" i="5"/>
  <c r="AJ20" i="5"/>
  <c r="AR26" i="5"/>
  <c r="AG29" i="5"/>
  <c r="AJ48" i="5"/>
  <c r="AR48" i="5"/>
  <c r="AG61" i="5"/>
  <c r="AO61" i="5"/>
  <c r="AG63" i="5"/>
  <c r="AO63" i="5"/>
  <c r="AG16" i="5"/>
  <c r="AG19" i="5"/>
  <c r="AO19" i="5"/>
  <c r="AQ22" i="5"/>
  <c r="AN28" i="5"/>
  <c r="AG33" i="5"/>
  <c r="AN41" i="5"/>
  <c r="AK50" i="5"/>
  <c r="AI59" i="5"/>
  <c r="AH70" i="5"/>
  <c r="AP70" i="5"/>
  <c r="AH77" i="5"/>
  <c r="AP77" i="5"/>
  <c r="AQ29" i="5"/>
  <c r="AH49" i="5"/>
  <c r="AP49" i="5"/>
  <c r="AI63" i="5"/>
  <c r="AQ63" i="5"/>
  <c r="AQ65" i="5"/>
  <c r="AH20" i="5"/>
  <c r="AI16" i="5"/>
  <c r="AQ16" i="5"/>
  <c r="AH28" i="5"/>
  <c r="AP28" i="5"/>
  <c r="AR29" i="5"/>
  <c r="AQ40" i="5"/>
  <c r="AM50" i="5"/>
  <c r="AK86" i="5"/>
  <c r="AG59" i="5"/>
  <c r="AJ70" i="5"/>
  <c r="AR70" i="5"/>
  <c r="AH74" i="5"/>
  <c r="AP74" i="5"/>
  <c r="AO17" i="4"/>
  <c r="AG19" i="4"/>
  <c r="AO19" i="4"/>
  <c r="AG21" i="4"/>
  <c r="AI38" i="4"/>
  <c r="AQ38" i="4"/>
  <c r="AI42" i="4"/>
  <c r="AQ42" i="4"/>
  <c r="AI44" i="4"/>
  <c r="AQ44" i="4"/>
  <c r="AQ60" i="4"/>
  <c r="AH17" i="4"/>
  <c r="AP17" i="4"/>
  <c r="AN48" i="4"/>
  <c r="AJ64" i="4"/>
  <c r="AR64" i="4"/>
  <c r="AH37" i="4"/>
  <c r="AK53" i="4"/>
  <c r="AG15" i="4"/>
  <c r="AP26" i="4"/>
  <c r="AR28" i="4"/>
  <c r="AJ30" i="4"/>
  <c r="AN38" i="4"/>
  <c r="AI22" i="4"/>
  <c r="AK27" i="4"/>
  <c r="AK50" i="4"/>
  <c r="AK52" i="4"/>
  <c r="AN77" i="4"/>
  <c r="AG60" i="4"/>
  <c r="AK61" i="4"/>
  <c r="AK76" i="4"/>
  <c r="AK81" i="4"/>
  <c r="AK83" i="4"/>
  <c r="AH64" i="3"/>
  <c r="AP64" i="3"/>
  <c r="AK31" i="3"/>
  <c r="AI60" i="3"/>
  <c r="AQ71" i="3"/>
  <c r="AJ22" i="3"/>
  <c r="AL26" i="3"/>
  <c r="AN27" i="3"/>
  <c r="AP30" i="3"/>
  <c r="AN59" i="3"/>
  <c r="AK18" i="3"/>
  <c r="AH19" i="3"/>
  <c r="AP19" i="3"/>
  <c r="AN26" i="3"/>
  <c r="AJ37" i="3"/>
  <c r="AI39" i="3"/>
  <c r="AI41" i="3"/>
  <c r="AJ15" i="3"/>
  <c r="AO38" i="3"/>
  <c r="AJ39" i="3"/>
  <c r="AR41" i="3"/>
  <c r="AI70" i="3"/>
  <c r="AK21" i="3"/>
  <c r="AH33" i="3"/>
  <c r="AG40" i="3"/>
  <c r="AO40" i="3"/>
  <c r="AO49" i="3"/>
  <c r="AR59" i="3"/>
  <c r="AK22" i="2"/>
  <c r="AJ48" i="2"/>
  <c r="AJ59" i="2"/>
  <c r="AR59" i="2"/>
  <c r="AR61" i="2"/>
  <c r="AR70" i="2"/>
  <c r="AK21" i="2"/>
  <c r="AN22" i="2"/>
  <c r="AL28" i="2"/>
  <c r="AK43" i="2"/>
  <c r="AK52" i="2"/>
  <c r="AG60" i="2"/>
  <c r="AO71" i="2"/>
  <c r="AG73" i="2"/>
  <c r="AO73" i="2"/>
  <c r="AR74" i="2"/>
  <c r="AN75" i="2"/>
  <c r="AJ87" i="2"/>
  <c r="AL72" i="2"/>
  <c r="AO75" i="2"/>
  <c r="AJ16" i="2"/>
  <c r="AP22" i="2"/>
  <c r="AJ26" i="2"/>
  <c r="AN30" i="2"/>
  <c r="AI44" i="2"/>
  <c r="AI49" i="2"/>
  <c r="AQ49" i="2"/>
  <c r="AP18" i="2"/>
  <c r="AN19" i="2"/>
  <c r="AK42" i="2"/>
  <c r="AN43" i="2"/>
  <c r="AJ51" i="2"/>
  <c r="AO63" i="2"/>
  <c r="AG65" i="2"/>
  <c r="AO65" i="2"/>
  <c r="AJ88" i="2"/>
  <c r="AR88" i="2"/>
  <c r="AH72" i="2"/>
  <c r="AM15" i="7"/>
  <c r="AM19" i="7"/>
  <c r="AL27" i="7"/>
  <c r="AM30" i="7"/>
  <c r="AL39" i="7"/>
  <c r="AN44" i="7"/>
  <c r="AN49" i="7"/>
  <c r="AN61" i="7"/>
  <c r="AN63" i="7"/>
  <c r="AN15" i="7"/>
  <c r="AN19" i="7"/>
  <c r="AK18" i="7"/>
  <c r="AL52" i="7"/>
  <c r="AL54" i="7"/>
  <c r="AL73" i="7"/>
  <c r="AL75" i="7"/>
  <c r="AN55" i="7"/>
  <c r="AL16" i="7"/>
  <c r="AL20" i="7"/>
  <c r="AH28" i="7"/>
  <c r="AH30" i="7"/>
  <c r="AQ42" i="7"/>
  <c r="AK40" i="7"/>
  <c r="AM48" i="7"/>
  <c r="AM50" i="7"/>
  <c r="AM52" i="7"/>
  <c r="AM54" i="7"/>
  <c r="AI70" i="7"/>
  <c r="AM66" i="7"/>
  <c r="AM22" i="7"/>
  <c r="AH27" i="7"/>
  <c r="AM29" i="7"/>
  <c r="AI30" i="7"/>
  <c r="AN43" i="7"/>
  <c r="AN48" i="7"/>
  <c r="AN18" i="7"/>
  <c r="AQ39" i="7"/>
  <c r="AM40" i="7"/>
  <c r="AK49" i="7"/>
  <c r="AK17" i="7"/>
  <c r="AO31" i="7"/>
  <c r="AQ32" i="7"/>
  <c r="AL49" i="7"/>
  <c r="AL51" i="7"/>
  <c r="AL53" i="7"/>
  <c r="AH16" i="7"/>
  <c r="AL17" i="7"/>
  <c r="AH22" i="7"/>
  <c r="AP22" i="7"/>
  <c r="AJ26" i="7"/>
  <c r="AH29" i="7"/>
  <c r="AP29" i="7"/>
  <c r="AG33" i="7"/>
  <c r="AO33" i="7"/>
  <c r="AK41" i="7"/>
  <c r="AM63" i="7"/>
  <c r="AJ18" i="6"/>
  <c r="AI20" i="6"/>
  <c r="AQ20" i="6"/>
  <c r="AP22" i="6"/>
  <c r="AH31" i="6"/>
  <c r="AN38" i="6"/>
  <c r="AH48" i="6"/>
  <c r="AK49" i="6"/>
  <c r="AK51" i="6"/>
  <c r="AK53" i="6"/>
  <c r="AJ62" i="6"/>
  <c r="AR62" i="6"/>
  <c r="AI64" i="6"/>
  <c r="AQ64" i="6"/>
  <c r="AG16" i="6"/>
  <c r="AO16" i="6"/>
  <c r="AJ20" i="6"/>
  <c r="AR20" i="6"/>
  <c r="AM21" i="6"/>
  <c r="AI22" i="6"/>
  <c r="AQ22" i="6"/>
  <c r="AL27" i="6"/>
  <c r="AM28" i="6"/>
  <c r="AI31" i="6"/>
  <c r="AI33" i="6"/>
  <c r="AQ33" i="6"/>
  <c r="AO38" i="6"/>
  <c r="AJ39" i="6"/>
  <c r="AL49" i="6"/>
  <c r="AH50" i="6"/>
  <c r="AP50" i="6"/>
  <c r="AP52" i="6"/>
  <c r="AL55" i="6"/>
  <c r="AI61" i="6"/>
  <c r="AQ61" i="6"/>
  <c r="AN62" i="6"/>
  <c r="AN63" i="6"/>
  <c r="AJ64" i="6"/>
  <c r="AR64" i="6"/>
  <c r="AG19" i="6"/>
  <c r="AO19" i="6"/>
  <c r="AJ61" i="6"/>
  <c r="AR61" i="6"/>
  <c r="AH71" i="6"/>
  <c r="AP71" i="6"/>
  <c r="AG73" i="6"/>
  <c r="AG75" i="6"/>
  <c r="AO75" i="6"/>
  <c r="AG77" i="6"/>
  <c r="AO77" i="6"/>
  <c r="AK81" i="6"/>
  <c r="AK83" i="6"/>
  <c r="AK85" i="6"/>
  <c r="AK87" i="6"/>
  <c r="AH19" i="6"/>
  <c r="AP19" i="6"/>
  <c r="AG21" i="6"/>
  <c r="AM48" i="6"/>
  <c r="AN49" i="6"/>
  <c r="AN53" i="6"/>
  <c r="AJ60" i="6"/>
  <c r="AR60" i="6"/>
  <c r="AM62" i="6"/>
  <c r="AH63" i="6"/>
  <c r="AP63" i="6"/>
  <c r="AN66" i="6"/>
  <c r="AN70" i="6"/>
  <c r="AH73" i="6"/>
  <c r="AP73" i="6"/>
  <c r="AH75" i="6"/>
  <c r="AP75" i="6"/>
  <c r="AH77" i="6"/>
  <c r="AP77" i="6"/>
  <c r="AL81" i="6"/>
  <c r="AL83" i="6"/>
  <c r="AL85" i="6"/>
  <c r="AL87" i="6"/>
  <c r="AN26" i="6"/>
  <c r="AL29" i="6"/>
  <c r="AI42" i="6"/>
  <c r="AG37" i="6"/>
  <c r="AJ38" i="6"/>
  <c r="AR38" i="6"/>
  <c r="AI40" i="6"/>
  <c r="AL48" i="6"/>
  <c r="AK50" i="6"/>
  <c r="AK52" i="6"/>
  <c r="AK54" i="6"/>
  <c r="AJ59" i="6"/>
  <c r="AR59" i="6"/>
  <c r="AM64" i="6"/>
  <c r="AI82" i="6"/>
  <c r="AQ82" i="6"/>
  <c r="AI86" i="6"/>
  <c r="AQ86" i="6"/>
  <c r="AI15" i="6"/>
  <c r="AQ15" i="6"/>
  <c r="AG18" i="6"/>
  <c r="AO18" i="6"/>
  <c r="AJ19" i="6"/>
  <c r="AR19" i="6"/>
  <c r="AI28" i="6"/>
  <c r="AM29" i="6"/>
  <c r="AM31" i="6"/>
  <c r="AQ32" i="6"/>
  <c r="AM33" i="6"/>
  <c r="AI44" i="6"/>
  <c r="AL50" i="6"/>
  <c r="AL54" i="6"/>
  <c r="AM61" i="6"/>
  <c r="AN64" i="6"/>
  <c r="AJ65" i="6"/>
  <c r="AR65" i="6"/>
  <c r="AM66" i="6"/>
  <c r="AH70" i="6"/>
  <c r="AP70" i="6"/>
  <c r="AG76" i="6"/>
  <c r="AO76" i="6"/>
  <c r="AG81" i="6"/>
  <c r="AO81" i="6"/>
  <c r="AK82" i="6"/>
  <c r="AK84" i="6"/>
  <c r="AG85" i="6"/>
  <c r="AO85" i="6"/>
  <c r="AK86" i="6"/>
  <c r="AK88" i="6"/>
  <c r="AK15" i="6"/>
  <c r="AM16" i="6"/>
  <c r="AG17" i="6"/>
  <c r="AO17" i="6"/>
  <c r="AI18" i="6"/>
  <c r="AQ18" i="6"/>
  <c r="AH20" i="6"/>
  <c r="AP20" i="6"/>
  <c r="AI26" i="6"/>
  <c r="AQ26" i="6"/>
  <c r="AK28" i="6"/>
  <c r="AG29" i="6"/>
  <c r="AK30" i="6"/>
  <c r="AG31" i="6"/>
  <c r="AK42" i="6"/>
  <c r="AK44" i="6"/>
  <c r="AP49" i="6"/>
  <c r="AM59" i="6"/>
  <c r="AI62" i="6"/>
  <c r="AQ62" i="6"/>
  <c r="AH64" i="6"/>
  <c r="AP64" i="6"/>
  <c r="AH72" i="6"/>
  <c r="AP72" i="6"/>
  <c r="AH74" i="6"/>
  <c r="AP74" i="6"/>
  <c r="AH76" i="6"/>
  <c r="AP76" i="6"/>
  <c r="AL82" i="6"/>
  <c r="AL84" i="6"/>
  <c r="AL86" i="6"/>
  <c r="AL88" i="6"/>
  <c r="AM30" i="5"/>
  <c r="AM32" i="5"/>
  <c r="AO38" i="5"/>
  <c r="AG44" i="5"/>
  <c r="AN49" i="5"/>
  <c r="AQ51" i="5"/>
  <c r="AN52" i="5"/>
  <c r="AI53" i="5"/>
  <c r="AQ53" i="5"/>
  <c r="AM54" i="5"/>
  <c r="AI65" i="5"/>
  <c r="AJ71" i="5"/>
  <c r="AR71" i="5"/>
  <c r="AP72" i="5"/>
  <c r="AJ75" i="5"/>
  <c r="AR75" i="5"/>
  <c r="AP76" i="5"/>
  <c r="AM18" i="5"/>
  <c r="AM17" i="5"/>
  <c r="AI19" i="5"/>
  <c r="AQ19" i="5"/>
  <c r="AP22" i="5"/>
  <c r="AJ27" i="5"/>
  <c r="AR27" i="5"/>
  <c r="AJ28" i="5"/>
  <c r="AG30" i="5"/>
  <c r="AN32" i="5"/>
  <c r="AL39" i="5"/>
  <c r="AP42" i="5"/>
  <c r="AL43" i="5"/>
  <c r="AL48" i="5"/>
  <c r="AJ50" i="5"/>
  <c r="AR50" i="5"/>
  <c r="AL51" i="5"/>
  <c r="AG52" i="5"/>
  <c r="AO52" i="5"/>
  <c r="AH62" i="5"/>
  <c r="AP62" i="5"/>
  <c r="AH71" i="5"/>
  <c r="AK27" i="5"/>
  <c r="AL15" i="5"/>
  <c r="AM16" i="5"/>
  <c r="AI18" i="5"/>
  <c r="AQ18" i="5"/>
  <c r="AM20" i="5"/>
  <c r="AL26" i="5"/>
  <c r="AL28" i="5"/>
  <c r="AM29" i="5"/>
  <c r="AL31" i="5"/>
  <c r="AH32" i="5"/>
  <c r="AP32" i="5"/>
  <c r="AN48" i="5"/>
  <c r="AI49" i="5"/>
  <c r="AQ49" i="5"/>
  <c r="AL50" i="5"/>
  <c r="AN51" i="5"/>
  <c r="AL55" i="5"/>
  <c r="AH66" i="5"/>
  <c r="AP66" i="5"/>
  <c r="AG82" i="5"/>
  <c r="AO82" i="5"/>
  <c r="AG84" i="5"/>
  <c r="AO84" i="5"/>
  <c r="AG86" i="5"/>
  <c r="AO86" i="5"/>
  <c r="AM26" i="5"/>
  <c r="AM27" i="5"/>
  <c r="AN29" i="5"/>
  <c r="AM31" i="5"/>
  <c r="AI40" i="5"/>
  <c r="AQ42" i="5"/>
  <c r="AO39" i="5"/>
  <c r="AR49" i="5"/>
  <c r="AG51" i="5"/>
  <c r="AO51" i="5"/>
  <c r="AJ52" i="5"/>
  <c r="AR52" i="5"/>
  <c r="AM53" i="5"/>
  <c r="AI66" i="5"/>
  <c r="AJ73" i="5"/>
  <c r="AR73" i="5"/>
  <c r="AJ77" i="5"/>
  <c r="AR77" i="5"/>
  <c r="AN15" i="5"/>
  <c r="AN26" i="5"/>
  <c r="AN27" i="5"/>
  <c r="AK30" i="5"/>
  <c r="AM33" i="5"/>
  <c r="AP37" i="5"/>
  <c r="AL38" i="5"/>
  <c r="AL42" i="5"/>
  <c r="AH48" i="5"/>
  <c r="AP48" i="5"/>
  <c r="AK49" i="5"/>
  <c r="AN50" i="5"/>
  <c r="AN53" i="5"/>
  <c r="AN55" i="5"/>
  <c r="AI82" i="5"/>
  <c r="AQ82" i="5"/>
  <c r="AI84" i="5"/>
  <c r="AQ84" i="5"/>
  <c r="AI86" i="5"/>
  <c r="AQ86" i="5"/>
  <c r="AI88" i="5"/>
  <c r="AQ88" i="5"/>
  <c r="AK28" i="5"/>
  <c r="AL29" i="5"/>
  <c r="AK31" i="5"/>
  <c r="AJ17" i="5"/>
  <c r="AR17" i="5"/>
  <c r="AL30" i="5"/>
  <c r="AO31" i="5"/>
  <c r="AN33" i="5"/>
  <c r="AI48" i="5"/>
  <c r="AQ48" i="5"/>
  <c r="AL49" i="5"/>
  <c r="AG50" i="5"/>
  <c r="AO50" i="5"/>
  <c r="AI51" i="5"/>
  <c r="AG53" i="5"/>
  <c r="AO53" i="5"/>
  <c r="AK54" i="5"/>
  <c r="AI61" i="5"/>
  <c r="AQ61" i="5"/>
  <c r="AG65" i="5"/>
  <c r="AO65" i="5"/>
  <c r="AJ72" i="5"/>
  <c r="AR72" i="5"/>
  <c r="AJ76" i="5"/>
  <c r="AR76" i="5"/>
  <c r="AL32" i="5"/>
  <c r="AR15" i="4"/>
  <c r="AP21" i="4"/>
  <c r="AM30" i="4"/>
  <c r="AL32" i="4"/>
  <c r="AO38" i="4"/>
  <c r="AN40" i="4"/>
  <c r="AI41" i="4"/>
  <c r="AQ41" i="4"/>
  <c r="AL42" i="4"/>
  <c r="AH55" i="4"/>
  <c r="AP55" i="4"/>
  <c r="AN50" i="4"/>
  <c r="AJ51" i="4"/>
  <c r="AR51" i="4"/>
  <c r="AM59" i="4"/>
  <c r="AH60" i="4"/>
  <c r="AP63" i="4"/>
  <c r="AK64" i="4"/>
  <c r="AK66" i="4"/>
  <c r="AK71" i="4"/>
  <c r="AK73" i="4"/>
  <c r="AK75" i="4"/>
  <c r="AH82" i="4"/>
  <c r="AP82" i="4"/>
  <c r="AK85" i="4"/>
  <c r="AK87" i="4"/>
  <c r="AM18" i="4"/>
  <c r="AM32" i="4"/>
  <c r="AI43" i="4"/>
  <c r="AQ43" i="4"/>
  <c r="AL44" i="4"/>
  <c r="AK51" i="4"/>
  <c r="AN54" i="4"/>
  <c r="AJ55" i="4"/>
  <c r="AR55" i="4"/>
  <c r="AN62" i="4"/>
  <c r="AQ63" i="4"/>
  <c r="AH65" i="4"/>
  <c r="AP65" i="4"/>
  <c r="AH70" i="4"/>
  <c r="AP70" i="4"/>
  <c r="AH72" i="4"/>
  <c r="AP72" i="4"/>
  <c r="AH74" i="4"/>
  <c r="AP74" i="4"/>
  <c r="AH86" i="4"/>
  <c r="AP86" i="4"/>
  <c r="AG16" i="4"/>
  <c r="AO16" i="4"/>
  <c r="AR21" i="4"/>
  <c r="AN27" i="4"/>
  <c r="AJ33" i="4"/>
  <c r="AN37" i="4"/>
  <c r="AL39" i="4"/>
  <c r="AL41" i="4"/>
  <c r="AN42" i="4"/>
  <c r="AK55" i="4"/>
  <c r="AJ60" i="4"/>
  <c r="AR60" i="4"/>
  <c r="AM61" i="4"/>
  <c r="AR63" i="4"/>
  <c r="AM64" i="4"/>
  <c r="AM66" i="4"/>
  <c r="AM71" i="4"/>
  <c r="AH76" i="4"/>
  <c r="AP76" i="4"/>
  <c r="AK77" i="4"/>
  <c r="AN81" i="4"/>
  <c r="AN83" i="4"/>
  <c r="AL28" i="4"/>
  <c r="AM15" i="4"/>
  <c r="AG18" i="4"/>
  <c r="AK19" i="4"/>
  <c r="AI21" i="4"/>
  <c r="AG27" i="4"/>
  <c r="AO27" i="4"/>
  <c r="AL31" i="4"/>
  <c r="AI40" i="4"/>
  <c r="AQ40" i="4"/>
  <c r="AN44" i="4"/>
  <c r="AP59" i="4"/>
  <c r="AK60" i="4"/>
  <c r="AP60" i="4"/>
  <c r="AP62" i="4"/>
  <c r="AK63" i="4"/>
  <c r="AJ74" i="4"/>
  <c r="AR74" i="4"/>
  <c r="AK82" i="4"/>
  <c r="AK84" i="4"/>
  <c r="AN84" i="4"/>
  <c r="AN85" i="4"/>
  <c r="AN87" i="4"/>
  <c r="AL30" i="4"/>
  <c r="AM17" i="4"/>
  <c r="AG22" i="4"/>
  <c r="AM29" i="4"/>
  <c r="AM31" i="4"/>
  <c r="AL33" i="4"/>
  <c r="AN39" i="4"/>
  <c r="AN49" i="4"/>
  <c r="AN51" i="4"/>
  <c r="AI59" i="4"/>
  <c r="AL63" i="4"/>
  <c r="AK65" i="4"/>
  <c r="AK70" i="4"/>
  <c r="AK72" i="4"/>
  <c r="AK74" i="4"/>
  <c r="AK86" i="4"/>
  <c r="AK88" i="4"/>
  <c r="AI18" i="4"/>
  <c r="AQ18" i="4"/>
  <c r="AI20" i="4"/>
  <c r="AQ20" i="4"/>
  <c r="AM33" i="4"/>
  <c r="AL38" i="4"/>
  <c r="AL40" i="4"/>
  <c r="AN41" i="4"/>
  <c r="AN52" i="4"/>
  <c r="AN53" i="4"/>
  <c r="AN55" i="4"/>
  <c r="AH61" i="4"/>
  <c r="AR62" i="4"/>
  <c r="AM63" i="4"/>
  <c r="AH64" i="4"/>
  <c r="AP64" i="4"/>
  <c r="AH66" i="4"/>
  <c r="AP66" i="4"/>
  <c r="AH71" i="4"/>
  <c r="AP71" i="4"/>
  <c r="AH73" i="4"/>
  <c r="AP73" i="4"/>
  <c r="AP75" i="4"/>
  <c r="AP15" i="4"/>
  <c r="AG17" i="4"/>
  <c r="AQ22" i="4"/>
  <c r="AN43" i="4"/>
  <c r="AK54" i="4"/>
  <c r="AK62" i="4"/>
  <c r="AM65" i="4"/>
  <c r="AM70" i="4"/>
  <c r="AI73" i="4"/>
  <c r="AQ73" i="4"/>
  <c r="AL76" i="4"/>
  <c r="AN82" i="4"/>
  <c r="AJ83" i="4"/>
  <c r="AR83" i="4"/>
  <c r="AN15" i="3"/>
  <c r="AH18" i="3"/>
  <c r="AP18" i="3"/>
  <c r="AJ21" i="3"/>
  <c r="AR21" i="3"/>
  <c r="AJ27" i="3"/>
  <c r="AP29" i="3"/>
  <c r="AK32" i="3"/>
  <c r="AG33" i="3"/>
  <c r="AL44" i="3"/>
  <c r="AG42" i="3"/>
  <c r="AO42" i="3"/>
  <c r="AG63" i="3"/>
  <c r="AO63" i="3"/>
  <c r="AI73" i="3"/>
  <c r="AI75" i="3"/>
  <c r="AI77" i="3"/>
  <c r="AQ77" i="3"/>
  <c r="AJ16" i="3"/>
  <c r="AR16" i="3"/>
  <c r="AG38" i="3"/>
  <c r="AJ40" i="3"/>
  <c r="AJ59" i="3"/>
  <c r="AH65" i="3"/>
  <c r="AP65" i="3"/>
  <c r="AJ84" i="3"/>
  <c r="AR84" i="3"/>
  <c r="AH15" i="3"/>
  <c r="AK16" i="3"/>
  <c r="AG17" i="3"/>
  <c r="AO17" i="3"/>
  <c r="AJ18" i="3"/>
  <c r="AM19" i="3"/>
  <c r="AH22" i="3"/>
  <c r="AP22" i="3"/>
  <c r="AR40" i="3"/>
  <c r="AI44" i="3"/>
  <c r="AQ44" i="3"/>
  <c r="AO53" i="3"/>
  <c r="AG55" i="3"/>
  <c r="AO55" i="3"/>
  <c r="AI59" i="3"/>
  <c r="AN60" i="3"/>
  <c r="AI61" i="3"/>
  <c r="AM62" i="3"/>
  <c r="AI63" i="3"/>
  <c r="AM64" i="3"/>
  <c r="AI65" i="3"/>
  <c r="AQ65" i="3"/>
  <c r="AQ70" i="3"/>
  <c r="AL71" i="3"/>
  <c r="AG74" i="3"/>
  <c r="AO74" i="3"/>
  <c r="AG76" i="3"/>
  <c r="AO76" i="3"/>
  <c r="AG83" i="3"/>
  <c r="AO83" i="3"/>
  <c r="AH17" i="3"/>
  <c r="AP17" i="3"/>
  <c r="AM21" i="3"/>
  <c r="AM27" i="3"/>
  <c r="AJ42" i="3"/>
  <c r="AR42" i="3"/>
  <c r="AJ44" i="3"/>
  <c r="AR44" i="3"/>
  <c r="AG60" i="3"/>
  <c r="AO60" i="3"/>
  <c r="AN62" i="3"/>
  <c r="AN64" i="3"/>
  <c r="AN66" i="3"/>
  <c r="AL73" i="3"/>
  <c r="AP74" i="3"/>
  <c r="AH76" i="3"/>
  <c r="AL82" i="3"/>
  <c r="AL84" i="3"/>
  <c r="AL86" i="3"/>
  <c r="AL88" i="3"/>
  <c r="AL20" i="3"/>
  <c r="AK20" i="3"/>
  <c r="AN20" i="3"/>
  <c r="AG43" i="3"/>
  <c r="AO43" i="3"/>
  <c r="AO50" i="3"/>
  <c r="AM59" i="3"/>
  <c r="AG64" i="3"/>
  <c r="AO64" i="3"/>
  <c r="AI72" i="3"/>
  <c r="AQ72" i="3"/>
  <c r="AI74" i="3"/>
  <c r="AI76" i="3"/>
  <c r="AQ76" i="3"/>
  <c r="AI81" i="3"/>
  <c r="AQ81" i="3"/>
  <c r="AN16" i="3"/>
  <c r="AG16" i="3"/>
  <c r="AO16" i="3"/>
  <c r="AK17" i="3"/>
  <c r="AJ38" i="3"/>
  <c r="AJ41" i="3"/>
  <c r="AM61" i="3"/>
  <c r="AI62" i="3"/>
  <c r="AM63" i="3"/>
  <c r="AI64" i="3"/>
  <c r="AM65" i="3"/>
  <c r="AI66" i="3"/>
  <c r="AQ66" i="3"/>
  <c r="AG75" i="3"/>
  <c r="AO75" i="3"/>
  <c r="AM15" i="3"/>
  <c r="AH32" i="3"/>
  <c r="AP28" i="3"/>
  <c r="AK28" i="3"/>
  <c r="AK30" i="3"/>
  <c r="AR37" i="3"/>
  <c r="AG39" i="3"/>
  <c r="AO39" i="3"/>
  <c r="AN63" i="3"/>
  <c r="AN65" i="3"/>
  <c r="AJ66" i="3"/>
  <c r="AR66" i="3"/>
  <c r="AI71" i="3"/>
  <c r="AH73" i="3"/>
  <c r="AP73" i="3"/>
  <c r="AL74" i="3"/>
  <c r="AH75" i="3"/>
  <c r="AP75" i="3"/>
  <c r="AH77" i="3"/>
  <c r="AP77" i="3"/>
  <c r="AL81" i="3"/>
  <c r="AL83" i="3"/>
  <c r="AL85" i="3"/>
  <c r="AH86" i="3"/>
  <c r="AP86" i="3"/>
  <c r="AH17" i="2"/>
  <c r="AG19" i="2"/>
  <c r="AO19" i="2"/>
  <c r="AL21" i="2"/>
  <c r="AH26" i="2"/>
  <c r="AP26" i="2"/>
  <c r="AQ27" i="2"/>
  <c r="AG29" i="2"/>
  <c r="AO29" i="2"/>
  <c r="AI37" i="2"/>
  <c r="AH41" i="2"/>
  <c r="AJ44" i="2"/>
  <c r="AR44" i="2"/>
  <c r="AM50" i="2"/>
  <c r="AL52" i="2"/>
  <c r="AK54" i="2"/>
  <c r="AK84" i="2"/>
  <c r="AG59" i="2"/>
  <c r="AH63" i="2"/>
  <c r="AP63" i="2"/>
  <c r="AG70" i="2"/>
  <c r="AO70" i="2"/>
  <c r="AH73" i="2"/>
  <c r="AP73" i="2"/>
  <c r="AJ76" i="2"/>
  <c r="AR76" i="2"/>
  <c r="AH85" i="2"/>
  <c r="AP85" i="2"/>
  <c r="AR28" i="2"/>
  <c r="AI17" i="2"/>
  <c r="AQ17" i="2"/>
  <c r="AO30" i="2"/>
  <c r="AJ37" i="2"/>
  <c r="AI39" i="2"/>
  <c r="AI41" i="2"/>
  <c r="AQ41" i="2"/>
  <c r="AP43" i="2"/>
  <c r="AK44" i="2"/>
  <c r="AM52" i="2"/>
  <c r="AO60" i="2"/>
  <c r="AJ61" i="2"/>
  <c r="AH70" i="2"/>
  <c r="AP70" i="2"/>
  <c r="AH75" i="2"/>
  <c r="AP75" i="2"/>
  <c r="AR81" i="2"/>
  <c r="AJ83" i="2"/>
  <c r="AH27" i="2"/>
  <c r="AH16" i="2"/>
  <c r="AP16" i="2"/>
  <c r="AJ17" i="2"/>
  <c r="AR17" i="2"/>
  <c r="AK20" i="2"/>
  <c r="AI22" i="2"/>
  <c r="AQ22" i="2"/>
  <c r="AK27" i="2"/>
  <c r="AL30" i="2"/>
  <c r="AO31" i="2"/>
  <c r="AG33" i="2"/>
  <c r="AO33" i="2"/>
  <c r="AN44" i="2"/>
  <c r="AJ39" i="2"/>
  <c r="AR39" i="2"/>
  <c r="AN40" i="2"/>
  <c r="AN42" i="2"/>
  <c r="AK51" i="2"/>
  <c r="AM54" i="2"/>
  <c r="AH60" i="2"/>
  <c r="AP60" i="2"/>
  <c r="AG72" i="2"/>
  <c r="AO72" i="2"/>
  <c r="AJ73" i="2"/>
  <c r="AR73" i="2"/>
  <c r="AL76" i="2"/>
  <c r="AG77" i="2"/>
  <c r="AO77" i="2"/>
  <c r="AR83" i="2"/>
  <c r="AJ85" i="2"/>
  <c r="AR87" i="2"/>
  <c r="AK17" i="2"/>
  <c r="AG18" i="2"/>
  <c r="AO18" i="2"/>
  <c r="AG21" i="2"/>
  <c r="AO21" i="2"/>
  <c r="AJ22" i="2"/>
  <c r="AL31" i="2"/>
  <c r="AN28" i="2"/>
  <c r="AL32" i="2"/>
  <c r="AH33" i="2"/>
  <c r="AP33" i="2"/>
  <c r="AK39" i="2"/>
  <c r="AK41" i="2"/>
  <c r="AJ53" i="2"/>
  <c r="AN54" i="2"/>
  <c r="AJ55" i="2"/>
  <c r="AL61" i="2"/>
  <c r="AG64" i="2"/>
  <c r="AO64" i="2"/>
  <c r="AJ70" i="2"/>
  <c r="AG74" i="2"/>
  <c r="AO74" i="2"/>
  <c r="AH77" i="2"/>
  <c r="AP77" i="2"/>
  <c r="AK85" i="2"/>
  <c r="AH18" i="2"/>
  <c r="AM20" i="2"/>
  <c r="AG28" i="2"/>
  <c r="AO28" i="2"/>
  <c r="AQ29" i="2"/>
  <c r="AI31" i="2"/>
  <c r="AQ33" i="2"/>
  <c r="AI43" i="2"/>
  <c r="AJ60" i="2"/>
  <c r="AR60" i="2"/>
  <c r="AN71" i="2"/>
  <c r="AH74" i="2"/>
  <c r="AP74" i="2"/>
  <c r="AJ28" i="2"/>
  <c r="AR16" i="2"/>
  <c r="AH15" i="2"/>
  <c r="AP15" i="2"/>
  <c r="AK16" i="2"/>
  <c r="AQ18" i="2"/>
  <c r="AL19" i="2"/>
  <c r="AN20" i="2"/>
  <c r="AM26" i="2"/>
  <c r="AL29" i="2"/>
  <c r="AN37" i="2"/>
  <c r="AI38" i="2"/>
  <c r="AQ38" i="2"/>
  <c r="AI40" i="2"/>
  <c r="AQ40" i="2"/>
  <c r="AK53" i="2"/>
  <c r="AJ50" i="2"/>
  <c r="AH59" i="2"/>
  <c r="AP59" i="2"/>
  <c r="AI62" i="2"/>
  <c r="AQ62" i="2"/>
  <c r="AJ72" i="2"/>
  <c r="AR72" i="2"/>
  <c r="AG76" i="2"/>
  <c r="AO76" i="2"/>
  <c r="AJ77" i="2"/>
  <c r="AR77" i="2"/>
  <c r="AJ82" i="2"/>
  <c r="AR82" i="2"/>
  <c r="AI86" i="2"/>
  <c r="AQ86" i="2"/>
  <c r="AI15" i="2"/>
  <c r="AQ16" i="2"/>
  <c r="AJ18" i="2"/>
  <c r="AR18" i="2"/>
  <c r="AG32" i="2"/>
  <c r="AO32" i="2"/>
  <c r="AJ38" i="2"/>
  <c r="AR38" i="2"/>
  <c r="AN41" i="2"/>
  <c r="AP44" i="2"/>
  <c r="AM53" i="2"/>
  <c r="AI54" i="2"/>
  <c r="AQ54" i="2"/>
  <c r="AM55" i="2"/>
  <c r="AG61" i="2"/>
  <c r="AO61" i="2"/>
  <c r="AJ64" i="2"/>
  <c r="AH71" i="2"/>
  <c r="AP71" i="2"/>
  <c r="AJ74" i="2"/>
  <c r="AJ30" i="7"/>
  <c r="AR30" i="7"/>
  <c r="AI31" i="7"/>
  <c r="AH59" i="7"/>
  <c r="AP59" i="7"/>
  <c r="AO61" i="7"/>
  <c r="AO62" i="7"/>
  <c r="AQ72" i="7"/>
  <c r="AM17" i="7"/>
  <c r="AH18" i="7"/>
  <c r="AK19" i="7"/>
  <c r="AN20" i="7"/>
  <c r="AN22" i="7"/>
  <c r="AH26" i="7"/>
  <c r="AP26" i="7"/>
  <c r="AQ29" i="7"/>
  <c r="AH33" i="7"/>
  <c r="AP33" i="7"/>
  <c r="AK37" i="7"/>
  <c r="AM60" i="7"/>
  <c r="AH61" i="7"/>
  <c r="AP61" i="7"/>
  <c r="AN65" i="7"/>
  <c r="AK70" i="7"/>
  <c r="AN71" i="7"/>
  <c r="AN73" i="7"/>
  <c r="AN77" i="7"/>
  <c r="AN82" i="7"/>
  <c r="AH15" i="7"/>
  <c r="AN17" i="7"/>
  <c r="AL19" i="7"/>
  <c r="AK21" i="7"/>
  <c r="AI26" i="7"/>
  <c r="AQ26" i="7"/>
  <c r="AG27" i="7"/>
  <c r="AO27" i="7"/>
  <c r="AO28" i="7"/>
  <c r="AJ29" i="7"/>
  <c r="AR29" i="7"/>
  <c r="AG32" i="7"/>
  <c r="AO32" i="7"/>
  <c r="AI33" i="7"/>
  <c r="AG38" i="7"/>
  <c r="AO38" i="7"/>
  <c r="AR41" i="7"/>
  <c r="AK44" i="7"/>
  <c r="AJ59" i="7"/>
  <c r="AR59" i="7"/>
  <c r="AM62" i="7"/>
  <c r="AH66" i="7"/>
  <c r="AK72" i="7"/>
  <c r="AK76" i="7"/>
  <c r="AK81" i="7"/>
  <c r="AK83" i="7"/>
  <c r="AG84" i="7"/>
  <c r="AO84" i="7"/>
  <c r="AK85" i="7"/>
  <c r="AK87" i="7"/>
  <c r="AP28" i="7"/>
  <c r="AP30" i="7"/>
  <c r="AJ33" i="7"/>
  <c r="AR33" i="7"/>
  <c r="AN66" i="7"/>
  <c r="AL74" i="7"/>
  <c r="AL76" i="7"/>
  <c r="AO60" i="7"/>
  <c r="AM16" i="7"/>
  <c r="AH17" i="7"/>
  <c r="AI20" i="7"/>
  <c r="AQ20" i="7"/>
  <c r="AM21" i="7"/>
  <c r="AL33" i="7"/>
  <c r="AG26" i="7"/>
  <c r="AI27" i="7"/>
  <c r="AQ27" i="7"/>
  <c r="AI28" i="7"/>
  <c r="AQ28" i="7"/>
  <c r="AL29" i="7"/>
  <c r="AQ33" i="7"/>
  <c r="AI38" i="7"/>
  <c r="AM49" i="7"/>
  <c r="AN64" i="7"/>
  <c r="AP66" i="7"/>
  <c r="AN16" i="7"/>
  <c r="AL18" i="7"/>
  <c r="AN21" i="7"/>
  <c r="AR27" i="7"/>
  <c r="AJ28" i="7"/>
  <c r="AR28" i="7"/>
  <c r="AG30" i="7"/>
  <c r="AO30" i="7"/>
  <c r="AH31" i="7"/>
  <c r="AP31" i="7"/>
  <c r="AI44" i="7"/>
  <c r="AJ40" i="7"/>
  <c r="AR43" i="7"/>
  <c r="AM59" i="7"/>
  <c r="AG64" i="7"/>
  <c r="AO64" i="7"/>
  <c r="AN72" i="7"/>
  <c r="AN74" i="7"/>
  <c r="AL15" i="7"/>
  <c r="AM18" i="7"/>
  <c r="AK20" i="7"/>
  <c r="AG21" i="7"/>
  <c r="AK22" i="7"/>
  <c r="AG39" i="7"/>
  <c r="AO39" i="7"/>
  <c r="AO40" i="7"/>
  <c r="AL55" i="7"/>
  <c r="AN59" i="7"/>
  <c r="AM61" i="7"/>
  <c r="AK71" i="7"/>
  <c r="AK73" i="7"/>
  <c r="AO59" i="7"/>
  <c r="AN60" i="7"/>
  <c r="AG63" i="7"/>
  <c r="AM65" i="7"/>
  <c r="AL70" i="7"/>
  <c r="AP74" i="7"/>
  <c r="AK75" i="7"/>
  <c r="AI75" i="7"/>
  <c r="AN76" i="7"/>
  <c r="AG60" i="7"/>
  <c r="AH63" i="7"/>
  <c r="AP63" i="7"/>
  <c r="AJ66" i="7"/>
  <c r="AR66" i="7"/>
  <c r="AP71" i="7"/>
  <c r="AI72" i="7"/>
  <c r="AQ74" i="7"/>
  <c r="AI82" i="7"/>
  <c r="AQ82" i="7"/>
  <c r="AH60" i="7"/>
  <c r="AP60" i="7"/>
  <c r="AN62" i="7"/>
  <c r="AN70" i="7"/>
  <c r="AQ71" i="7"/>
  <c r="AL72" i="7"/>
  <c r="AK77" i="7"/>
  <c r="AP77" i="7"/>
  <c r="AN81" i="7"/>
  <c r="AN87" i="7"/>
  <c r="AG62" i="7"/>
  <c r="AM64" i="7"/>
  <c r="AH65" i="7"/>
  <c r="AP65" i="7"/>
  <c r="AL66" i="7"/>
  <c r="AP73" i="7"/>
  <c r="AK74" i="7"/>
  <c r="AI74" i="7"/>
  <c r="AN75" i="7"/>
  <c r="AQ76" i="7"/>
  <c r="AL77" i="7"/>
  <c r="AK82" i="7"/>
  <c r="AK84" i="7"/>
  <c r="AK86" i="7"/>
  <c r="AK88" i="7"/>
  <c r="AJ60" i="7"/>
  <c r="AR60" i="7"/>
  <c r="AH62" i="7"/>
  <c r="AP62" i="7"/>
  <c r="AO63" i="7"/>
  <c r="AP70" i="7"/>
  <c r="AI71" i="7"/>
  <c r="AQ73" i="7"/>
  <c r="AH87" i="7"/>
  <c r="AP87" i="7"/>
  <c r="AQ70" i="7"/>
  <c r="AI76" i="7"/>
  <c r="AG61" i="7"/>
  <c r="AH64" i="7"/>
  <c r="AP64" i="7"/>
  <c r="AP72" i="7"/>
  <c r="AI73" i="7"/>
  <c r="AQ75" i="7"/>
  <c r="AK50" i="7"/>
  <c r="AK52" i="7"/>
  <c r="AK54" i="7"/>
  <c r="AN52" i="7"/>
  <c r="AN54" i="7"/>
  <c r="AK51" i="7"/>
  <c r="AK53" i="7"/>
  <c r="AK55" i="7"/>
  <c r="AM51" i="7"/>
  <c r="AM53" i="7"/>
  <c r="AM55" i="7"/>
  <c r="AG17" i="7"/>
  <c r="AJ20" i="7"/>
  <c r="AR20" i="7"/>
  <c r="AI22" i="7"/>
  <c r="AQ22" i="7"/>
  <c r="AL28" i="7"/>
  <c r="AG31" i="7"/>
  <c r="AH32" i="7"/>
  <c r="AP32" i="7"/>
  <c r="AR37" i="7"/>
  <c r="AH38" i="7"/>
  <c r="AP38" i="7"/>
  <c r="AH39" i="7"/>
  <c r="AP39" i="7"/>
  <c r="AQ40" i="7"/>
  <c r="AN41" i="7"/>
  <c r="AG43" i="7"/>
  <c r="AO43" i="7"/>
  <c r="AG44" i="7"/>
  <c r="AO44" i="7"/>
  <c r="AN53" i="7"/>
  <c r="AI59" i="7"/>
  <c r="AQ59" i="7"/>
  <c r="AI60" i="7"/>
  <c r="AQ60" i="7"/>
  <c r="AI61" i="7"/>
  <c r="AQ61" i="7"/>
  <c r="AI62" i="7"/>
  <c r="AQ62" i="7"/>
  <c r="AI63" i="7"/>
  <c r="AQ63" i="7"/>
  <c r="AI64" i="7"/>
  <c r="AQ64" i="7"/>
  <c r="AI65" i="7"/>
  <c r="AQ65" i="7"/>
  <c r="AK66" i="7"/>
  <c r="AM70" i="7"/>
  <c r="AM71" i="7"/>
  <c r="AM72" i="7"/>
  <c r="AM73" i="7"/>
  <c r="AM74" i="7"/>
  <c r="AM75" i="7"/>
  <c r="AP75" i="7"/>
  <c r="AM76" i="7"/>
  <c r="AP76" i="7"/>
  <c r="AM77" i="7"/>
  <c r="AG81" i="7"/>
  <c r="AO81" i="7"/>
  <c r="AH84" i="7"/>
  <c r="AP84" i="7"/>
  <c r="AN86" i="7"/>
  <c r="AI87" i="7"/>
  <c r="AQ87" i="7"/>
  <c r="AG19" i="7"/>
  <c r="AI15" i="7"/>
  <c r="AQ15" i="7"/>
  <c r="AI16" i="7"/>
  <c r="AQ16" i="7"/>
  <c r="AI17" i="7"/>
  <c r="AQ17" i="7"/>
  <c r="AI18" i="7"/>
  <c r="AQ18" i="7"/>
  <c r="AG37" i="7"/>
  <c r="AG40" i="7"/>
  <c r="AQ41" i="7"/>
  <c r="AH43" i="7"/>
  <c r="AP43" i="7"/>
  <c r="AJ61" i="7"/>
  <c r="AR61" i="7"/>
  <c r="AJ62" i="7"/>
  <c r="AR62" i="7"/>
  <c r="AJ63" i="7"/>
  <c r="AR63" i="7"/>
  <c r="AJ64" i="7"/>
  <c r="AR64" i="7"/>
  <c r="AJ65" i="7"/>
  <c r="AR65" i="7"/>
  <c r="AH81" i="7"/>
  <c r="AP81" i="7"/>
  <c r="AN83" i="7"/>
  <c r="AI84" i="7"/>
  <c r="AQ84" i="7"/>
  <c r="AG86" i="7"/>
  <c r="AO86" i="7"/>
  <c r="AR87" i="7"/>
  <c r="AO16" i="7"/>
  <c r="AI21" i="7"/>
  <c r="AJ19" i="7"/>
  <c r="AR19" i="7"/>
  <c r="AJ21" i="7"/>
  <c r="AQ31" i="7"/>
  <c r="AJ32" i="7"/>
  <c r="AR32" i="7"/>
  <c r="AK33" i="7"/>
  <c r="AL37" i="7"/>
  <c r="AR38" i="7"/>
  <c r="AR39" i="7"/>
  <c r="AH40" i="7"/>
  <c r="AP40" i="7"/>
  <c r="AH41" i="7"/>
  <c r="AP41" i="7"/>
  <c r="AN42" i="7"/>
  <c r="AN51" i="7"/>
  <c r="AG59" i="7"/>
  <c r="AK60" i="7"/>
  <c r="AK61" i="7"/>
  <c r="AK62" i="7"/>
  <c r="AK63" i="7"/>
  <c r="AK64" i="7"/>
  <c r="AK65" i="7"/>
  <c r="AG70" i="7"/>
  <c r="AI81" i="7"/>
  <c r="AQ81" i="7"/>
  <c r="AG83" i="7"/>
  <c r="AO83" i="7"/>
  <c r="AH86" i="7"/>
  <c r="AP86" i="7"/>
  <c r="AN88" i="7"/>
  <c r="AO17" i="7"/>
  <c r="AL21" i="7"/>
  <c r="AM20" i="7"/>
  <c r="AL22" i="7"/>
  <c r="AP27" i="7"/>
  <c r="AG28" i="7"/>
  <c r="AI29" i="7"/>
  <c r="AQ30" i="7"/>
  <c r="AJ31" i="7"/>
  <c r="AR31" i="7"/>
  <c r="AK32" i="7"/>
  <c r="AM37" i="7"/>
  <c r="AK38" i="7"/>
  <c r="AJ44" i="7"/>
  <c r="AR44" i="7"/>
  <c r="AN50" i="7"/>
  <c r="AL59" i="7"/>
  <c r="AL60" i="7"/>
  <c r="AL61" i="7"/>
  <c r="AL62" i="7"/>
  <c r="AL63" i="7"/>
  <c r="AL64" i="7"/>
  <c r="AL65" i="7"/>
  <c r="AH83" i="7"/>
  <c r="AP83" i="7"/>
  <c r="AN85" i="7"/>
  <c r="AI86" i="7"/>
  <c r="AQ86" i="7"/>
  <c r="AG88" i="7"/>
  <c r="AO88" i="7"/>
  <c r="AG16" i="7"/>
  <c r="AO19" i="7"/>
  <c r="AO21" i="7"/>
  <c r="AK31" i="7"/>
  <c r="AL32" i="7"/>
  <c r="AJ38" i="7"/>
  <c r="AI39" i="7"/>
  <c r="AR40" i="7"/>
  <c r="AH42" i="7"/>
  <c r="AP42" i="7"/>
  <c r="AI43" i="7"/>
  <c r="AI77" i="7"/>
  <c r="AQ77" i="7"/>
  <c r="AI83" i="7"/>
  <c r="AQ83" i="7"/>
  <c r="AG85" i="7"/>
  <c r="AO85" i="7"/>
  <c r="AH88" i="7"/>
  <c r="AP88" i="7"/>
  <c r="AG18" i="7"/>
  <c r="AR21" i="7"/>
  <c r="AK29" i="7"/>
  <c r="AO37" i="7"/>
  <c r="AJ39" i="7"/>
  <c r="AI40" i="7"/>
  <c r="AG41" i="7"/>
  <c r="AJ43" i="7"/>
  <c r="AQ44" i="7"/>
  <c r="AG82" i="7"/>
  <c r="AO82" i="7"/>
  <c r="AH85" i="7"/>
  <c r="AP85" i="7"/>
  <c r="AI88" i="7"/>
  <c r="AQ88" i="7"/>
  <c r="AO18" i="7"/>
  <c r="AQ21" i="7"/>
  <c r="AP15" i="7"/>
  <c r="AP16" i="7"/>
  <c r="AP17" i="7"/>
  <c r="AP18" i="7"/>
  <c r="AH20" i="7"/>
  <c r="AP20" i="7"/>
  <c r="AH21" i="7"/>
  <c r="AP21" i="7"/>
  <c r="AG22" i="7"/>
  <c r="AO22" i="7"/>
  <c r="AM31" i="7"/>
  <c r="AH37" i="7"/>
  <c r="AP37" i="7"/>
  <c r="AQ38" i="7"/>
  <c r="AN39" i="7"/>
  <c r="AK39" i="7"/>
  <c r="AL41" i="7"/>
  <c r="AI41" i="7"/>
  <c r="AJ42" i="7"/>
  <c r="AR42" i="7"/>
  <c r="AQ43" i="7"/>
  <c r="AM44" i="7"/>
  <c r="AI66" i="7"/>
  <c r="AQ66" i="7"/>
  <c r="AH70" i="7"/>
  <c r="AH71" i="7"/>
  <c r="AH72" i="7"/>
  <c r="AH73" i="7"/>
  <c r="AH74" i="7"/>
  <c r="AH75" i="7"/>
  <c r="AH76" i="7"/>
  <c r="AH77" i="7"/>
  <c r="AH82" i="7"/>
  <c r="AP82" i="7"/>
  <c r="AN84" i="7"/>
  <c r="AI85" i="7"/>
  <c r="AQ85" i="7"/>
  <c r="AG87" i="7"/>
  <c r="AO87" i="7"/>
  <c r="AJ88" i="7"/>
  <c r="AR88" i="7"/>
  <c r="AH30" i="6"/>
  <c r="AP30" i="6"/>
  <c r="AJ32" i="6"/>
  <c r="AR32" i="6"/>
  <c r="AO33" i="6"/>
  <c r="AM41" i="6"/>
  <c r="AL52" i="6"/>
  <c r="AN65" i="6"/>
  <c r="AH81" i="6"/>
  <c r="AP81" i="6"/>
  <c r="AJ82" i="6"/>
  <c r="AR82" i="6"/>
  <c r="AH85" i="6"/>
  <c r="AP85" i="6"/>
  <c r="AJ86" i="6"/>
  <c r="AR86" i="6"/>
  <c r="AH18" i="6"/>
  <c r="AO21" i="6"/>
  <c r="AI17" i="6"/>
  <c r="AQ17" i="6"/>
  <c r="AK19" i="6"/>
  <c r="AM20" i="6"/>
  <c r="AH21" i="6"/>
  <c r="AP21" i="6"/>
  <c r="AJ22" i="6"/>
  <c r="AR22" i="6"/>
  <c r="AK31" i="6"/>
  <c r="AN37" i="6"/>
  <c r="AL40" i="6"/>
  <c r="AN41" i="6"/>
  <c r="AL44" i="6"/>
  <c r="AN48" i="6"/>
  <c r="AG74" i="6"/>
  <c r="AO74" i="6"/>
  <c r="AI63" i="6"/>
  <c r="AQ63" i="6"/>
  <c r="AK64" i="6"/>
  <c r="AI81" i="6"/>
  <c r="AQ81" i="6"/>
  <c r="AG84" i="6"/>
  <c r="AO84" i="6"/>
  <c r="AI85" i="6"/>
  <c r="AQ85" i="6"/>
  <c r="AG88" i="6"/>
  <c r="AO88" i="6"/>
  <c r="AI16" i="6"/>
  <c r="AQ16" i="6"/>
  <c r="AL19" i="6"/>
  <c r="AH28" i="6"/>
  <c r="AP28" i="6"/>
  <c r="AJ29" i="6"/>
  <c r="AR29" i="6"/>
  <c r="AJ30" i="6"/>
  <c r="AR30" i="6"/>
  <c r="AL31" i="6"/>
  <c r="AL32" i="6"/>
  <c r="AQ44" i="6"/>
  <c r="AM40" i="6"/>
  <c r="AJ43" i="6"/>
  <c r="AM44" i="6"/>
  <c r="AN52" i="6"/>
  <c r="AN55" i="6"/>
  <c r="AH60" i="6"/>
  <c r="AP60" i="6"/>
  <c r="AH61" i="6"/>
  <c r="AP61" i="6"/>
  <c r="AH62" i="6"/>
  <c r="AP62" i="6"/>
  <c r="AJ63" i="6"/>
  <c r="AR63" i="6"/>
  <c r="AH66" i="6"/>
  <c r="AP66" i="6"/>
  <c r="AJ81" i="6"/>
  <c r="AR81" i="6"/>
  <c r="AH84" i="6"/>
  <c r="AP84" i="6"/>
  <c r="AJ85" i="6"/>
  <c r="AR85" i="6"/>
  <c r="AH88" i="6"/>
  <c r="AP88" i="6"/>
  <c r="AL18" i="6"/>
  <c r="AK18" i="6"/>
  <c r="AM19" i="6"/>
  <c r="AL22" i="6"/>
  <c r="AJ27" i="6"/>
  <c r="AR27" i="6"/>
  <c r="AP33" i="6"/>
  <c r="AL39" i="6"/>
  <c r="AK39" i="6"/>
  <c r="AN40" i="6"/>
  <c r="AL43" i="6"/>
  <c r="AK43" i="6"/>
  <c r="AN44" i="6"/>
  <c r="AL51" i="6"/>
  <c r="AK63" i="6"/>
  <c r="AI66" i="6"/>
  <c r="AQ66" i="6"/>
  <c r="AK70" i="6"/>
  <c r="AK71" i="6"/>
  <c r="AK72" i="6"/>
  <c r="AK73" i="6"/>
  <c r="AK74" i="6"/>
  <c r="AK75" i="6"/>
  <c r="AK76" i="6"/>
  <c r="AK77" i="6"/>
  <c r="AG83" i="6"/>
  <c r="AO83" i="6"/>
  <c r="AI84" i="6"/>
  <c r="AQ84" i="6"/>
  <c r="AG87" i="6"/>
  <c r="AO87" i="6"/>
  <c r="AI88" i="6"/>
  <c r="AQ88" i="6"/>
  <c r="AL17" i="6"/>
  <c r="AK17" i="6"/>
  <c r="AM18" i="6"/>
  <c r="AK21" i="6"/>
  <c r="AL21" i="6"/>
  <c r="AH27" i="6"/>
  <c r="AI29" i="6"/>
  <c r="AO31" i="6"/>
  <c r="AM39" i="6"/>
  <c r="AM43" i="6"/>
  <c r="AN54" i="6"/>
  <c r="AH65" i="6"/>
  <c r="AP65" i="6"/>
  <c r="AJ66" i="6"/>
  <c r="AR66" i="6"/>
  <c r="AL70" i="6"/>
  <c r="AI70" i="6"/>
  <c r="AL71" i="6"/>
  <c r="AI71" i="6"/>
  <c r="AL72" i="6"/>
  <c r="AI72" i="6"/>
  <c r="AL73" i="6"/>
  <c r="AI73" i="6"/>
  <c r="AL74" i="6"/>
  <c r="AI74" i="6"/>
  <c r="AL75" i="6"/>
  <c r="AI75" i="6"/>
  <c r="AL76" i="6"/>
  <c r="AI76" i="6"/>
  <c r="AL77" i="6"/>
  <c r="AI77" i="6"/>
  <c r="AH83" i="6"/>
  <c r="AP83" i="6"/>
  <c r="AJ84" i="6"/>
  <c r="AR84" i="6"/>
  <c r="AH87" i="6"/>
  <c r="AP87" i="6"/>
  <c r="AJ88" i="6"/>
  <c r="AR88" i="6"/>
  <c r="AL16" i="6"/>
  <c r="AM17" i="6"/>
  <c r="AN18" i="6"/>
  <c r="AR26" i="6"/>
  <c r="AI27" i="6"/>
  <c r="AM30" i="6"/>
  <c r="AL38" i="6"/>
  <c r="AN39" i="6"/>
  <c r="AL42" i="6"/>
  <c r="AQ42" i="6"/>
  <c r="AN43" i="6"/>
  <c r="AN51" i="6"/>
  <c r="AL53" i="6"/>
  <c r="AL66" i="6"/>
  <c r="AK60" i="6"/>
  <c r="AK61" i="6"/>
  <c r="AG61" i="6"/>
  <c r="AK62" i="6"/>
  <c r="AI65" i="6"/>
  <c r="AQ65" i="6"/>
  <c r="AK66" i="6"/>
  <c r="AM70" i="6"/>
  <c r="AM71" i="6"/>
  <c r="AM72" i="6"/>
  <c r="AM73" i="6"/>
  <c r="AM74" i="6"/>
  <c r="AM75" i="6"/>
  <c r="AM76" i="6"/>
  <c r="AM77" i="6"/>
  <c r="AG82" i="6"/>
  <c r="AO82" i="6"/>
  <c r="AI83" i="6"/>
  <c r="AQ83" i="6"/>
  <c r="AG86" i="6"/>
  <c r="AO86" i="6"/>
  <c r="AI87" i="6"/>
  <c r="AQ87" i="6"/>
  <c r="AQ29" i="6"/>
  <c r="AP31" i="6"/>
  <c r="AH32" i="6"/>
  <c r="AP32" i="6"/>
  <c r="AM38" i="6"/>
  <c r="AM42" i="6"/>
  <c r="AK48" i="6"/>
  <c r="AN50" i="6"/>
  <c r="AN71" i="6"/>
  <c r="AN72" i="6"/>
  <c r="AQ72" i="6"/>
  <c r="AN73" i="6"/>
  <c r="AQ73" i="6"/>
  <c r="AN74" i="6"/>
  <c r="AQ74" i="6"/>
  <c r="AN75" i="6"/>
  <c r="AQ75" i="6"/>
  <c r="AN76" i="6"/>
  <c r="AQ76" i="6"/>
  <c r="AN77" i="6"/>
  <c r="AQ77" i="6"/>
  <c r="AH82" i="6"/>
  <c r="AP82" i="6"/>
  <c r="AJ83" i="6"/>
  <c r="AR83" i="6"/>
  <c r="AH86" i="6"/>
  <c r="AP86" i="6"/>
  <c r="AJ87" i="6"/>
  <c r="AR87" i="6"/>
  <c r="AG39" i="5"/>
  <c r="AP41" i="5"/>
  <c r="AJ21" i="5"/>
  <c r="AO22" i="5"/>
  <c r="AN16" i="5"/>
  <c r="AN17" i="5"/>
  <c r="AN18" i="5"/>
  <c r="AN19" i="5"/>
  <c r="AG21" i="5"/>
  <c r="AJ22" i="5"/>
  <c r="AR22" i="5"/>
  <c r="AI26" i="5"/>
  <c r="AJ29" i="5"/>
  <c r="AI32" i="5"/>
  <c r="AQ32" i="5"/>
  <c r="AH37" i="5"/>
  <c r="AP39" i="5"/>
  <c r="AG42" i="5"/>
  <c r="AH43" i="5"/>
  <c r="AP43" i="5"/>
  <c r="AK44" i="5"/>
  <c r="AM48" i="5"/>
  <c r="AK48" i="5"/>
  <c r="AM49" i="5"/>
  <c r="AJ53" i="5"/>
  <c r="AR53" i="5"/>
  <c r="AL54" i="5"/>
  <c r="AH60" i="5"/>
  <c r="AP60" i="5"/>
  <c r="AH64" i="5"/>
  <c r="AP64" i="5"/>
  <c r="AG20" i="5"/>
  <c r="AO20" i="5"/>
  <c r="AK22" i="5"/>
  <c r="AJ26" i="5"/>
  <c r="AG27" i="5"/>
  <c r="AO27" i="5"/>
  <c r="AM28" i="5"/>
  <c r="AK29" i="5"/>
  <c r="AI30" i="5"/>
  <c r="AI31" i="5"/>
  <c r="AQ31" i="5"/>
  <c r="AJ33" i="5"/>
  <c r="AP38" i="5"/>
  <c r="AK40" i="5"/>
  <c r="AH40" i="5"/>
  <c r="AQ44" i="5"/>
  <c r="AK51" i="5"/>
  <c r="AL52" i="5"/>
  <c r="AK52" i="5"/>
  <c r="AI60" i="5"/>
  <c r="AQ60" i="5"/>
  <c r="AI64" i="5"/>
  <c r="AQ64" i="5"/>
  <c r="AG81" i="5"/>
  <c r="AO81" i="5"/>
  <c r="AG83" i="5"/>
  <c r="AO83" i="5"/>
  <c r="AG85" i="5"/>
  <c r="AO85" i="5"/>
  <c r="AG87" i="5"/>
  <c r="AO87" i="5"/>
  <c r="AH16" i="5"/>
  <c r="AP16" i="5"/>
  <c r="AH17" i="5"/>
  <c r="AP17" i="5"/>
  <c r="AH18" i="5"/>
  <c r="AP18" i="5"/>
  <c r="AH19" i="5"/>
  <c r="AP19" i="5"/>
  <c r="AP20" i="5"/>
  <c r="AI21" i="5"/>
  <c r="AQ21" i="5"/>
  <c r="AJ30" i="5"/>
  <c r="AR31" i="5"/>
  <c r="AK32" i="5"/>
  <c r="AK33" i="5"/>
  <c r="AJ37" i="5"/>
  <c r="AR37" i="5"/>
  <c r="AL40" i="5"/>
  <c r="AG49" i="5"/>
  <c r="AO49" i="5"/>
  <c r="AM51" i="5"/>
  <c r="AM52" i="5"/>
  <c r="AL53" i="5"/>
  <c r="AG55" i="5"/>
  <c r="AO55" i="5"/>
  <c r="AH59" i="5"/>
  <c r="AP59" i="5"/>
  <c r="AH63" i="5"/>
  <c r="AP63" i="5"/>
  <c r="AH87" i="5"/>
  <c r="AP87" i="5"/>
  <c r="AJ31" i="5"/>
  <c r="AI33" i="5"/>
  <c r="AG37" i="5"/>
  <c r="AK39" i="5"/>
  <c r="AH39" i="5"/>
  <c r="AG41" i="5"/>
  <c r="AO41" i="5"/>
  <c r="AJ42" i="5"/>
  <c r="AR42" i="5"/>
  <c r="AK43" i="5"/>
  <c r="AI43" i="5"/>
  <c r="AI70" i="5"/>
  <c r="AQ70" i="5"/>
  <c r="AI71" i="5"/>
  <c r="AQ71" i="5"/>
  <c r="AI72" i="5"/>
  <c r="AQ72" i="5"/>
  <c r="AI73" i="5"/>
  <c r="AQ73" i="5"/>
  <c r="AI74" i="5"/>
  <c r="AQ74" i="5"/>
  <c r="AI75" i="5"/>
  <c r="AQ75" i="5"/>
  <c r="AI76" i="5"/>
  <c r="AQ76" i="5"/>
  <c r="AI77" i="5"/>
  <c r="AQ77" i="5"/>
  <c r="AI81" i="5"/>
  <c r="AQ81" i="5"/>
  <c r="AI83" i="5"/>
  <c r="AQ83" i="5"/>
  <c r="AI85" i="5"/>
  <c r="AQ85" i="5"/>
  <c r="AI87" i="5"/>
  <c r="AQ87" i="5"/>
  <c r="AQ37" i="5"/>
  <c r="AN21" i="5"/>
  <c r="AI37" i="5"/>
  <c r="AH38" i="5"/>
  <c r="AI42" i="5"/>
  <c r="AO44" i="5"/>
  <c r="AO43" i="5"/>
  <c r="AK16" i="5"/>
  <c r="AK17" i="5"/>
  <c r="AK18" i="5"/>
  <c r="AK19" i="5"/>
  <c r="AO37" i="5"/>
  <c r="AI38" i="5"/>
  <c r="AG40" i="5"/>
  <c r="AO40" i="5"/>
  <c r="AO42" i="5"/>
  <c r="AH44" i="5"/>
  <c r="AP44" i="5"/>
  <c r="AG88" i="5"/>
  <c r="AO88" i="5"/>
  <c r="AG43" i="5"/>
  <c r="AM15" i="5"/>
  <c r="AL19" i="5"/>
  <c r="AL20" i="5"/>
  <c r="AH22" i="5"/>
  <c r="AL27" i="5"/>
  <c r="AH29" i="5"/>
  <c r="AP29" i="5"/>
  <c r="AN30" i="5"/>
  <c r="AN31" i="5"/>
  <c r="AJ41" i="5"/>
  <c r="AR41" i="5"/>
  <c r="AQ50" i="5"/>
  <c r="AI52" i="5"/>
  <c r="AJ54" i="5"/>
  <c r="AR54" i="5"/>
  <c r="AO59" i="5"/>
  <c r="AH61" i="5"/>
  <c r="AP61" i="5"/>
  <c r="AH65" i="5"/>
  <c r="AP65" i="5"/>
  <c r="AJ66" i="5"/>
  <c r="AR66" i="5"/>
  <c r="AH86" i="5"/>
  <c r="AP86" i="5"/>
  <c r="AH88" i="5"/>
  <c r="AP88" i="5"/>
  <c r="AN18" i="4"/>
  <c r="AM28" i="4"/>
  <c r="AN32" i="4"/>
  <c r="AN17" i="4"/>
  <c r="AH19" i="4"/>
  <c r="AP19" i="4"/>
  <c r="AM21" i="4"/>
  <c r="AL26" i="4"/>
  <c r="AN29" i="4"/>
  <c r="AN30" i="4"/>
  <c r="AM39" i="4"/>
  <c r="AM40" i="4"/>
  <c r="AM41" i="4"/>
  <c r="AM42" i="4"/>
  <c r="AM43" i="4"/>
  <c r="AM44" i="4"/>
  <c r="AM48" i="4"/>
  <c r="AM52" i="4"/>
  <c r="AK59" i="4"/>
  <c r="AI61" i="4"/>
  <c r="AQ61" i="4"/>
  <c r="AG62" i="4"/>
  <c r="AO62" i="4"/>
  <c r="AI65" i="4"/>
  <c r="AQ65" i="4"/>
  <c r="AI66" i="4"/>
  <c r="AQ66" i="4"/>
  <c r="AI70" i="4"/>
  <c r="AQ70" i="4"/>
  <c r="AI71" i="4"/>
  <c r="AQ71" i="4"/>
  <c r="AI72" i="4"/>
  <c r="AQ72" i="4"/>
  <c r="AJ73" i="4"/>
  <c r="AR73" i="4"/>
  <c r="AL75" i="4"/>
  <c r="AG81" i="4"/>
  <c r="AO81" i="4"/>
  <c r="AM84" i="4"/>
  <c r="AG85" i="4"/>
  <c r="AO85" i="4"/>
  <c r="AM88" i="4"/>
  <c r="AN31" i="4"/>
  <c r="AO15" i="4"/>
  <c r="AN16" i="4"/>
  <c r="AH18" i="4"/>
  <c r="AP18" i="4"/>
  <c r="AI19" i="4"/>
  <c r="AQ19" i="4"/>
  <c r="AL20" i="4"/>
  <c r="AM26" i="4"/>
  <c r="AK26" i="4"/>
  <c r="AN28" i="4"/>
  <c r="AH31" i="4"/>
  <c r="AP31" i="4"/>
  <c r="AH32" i="4"/>
  <c r="AP32" i="4"/>
  <c r="AJ37" i="4"/>
  <c r="AR37" i="4"/>
  <c r="AH38" i="4"/>
  <c r="AP38" i="4"/>
  <c r="AJ50" i="4"/>
  <c r="AR50" i="4"/>
  <c r="AL51" i="4"/>
  <c r="AJ54" i="4"/>
  <c r="AR54" i="4"/>
  <c r="AL55" i="4"/>
  <c r="AN59" i="4"/>
  <c r="AL60" i="4"/>
  <c r="AN63" i="4"/>
  <c r="AL64" i="4"/>
  <c r="AJ70" i="4"/>
  <c r="AR70" i="4"/>
  <c r="AJ71" i="4"/>
  <c r="AR71" i="4"/>
  <c r="AJ72" i="4"/>
  <c r="AR72" i="4"/>
  <c r="AL74" i="4"/>
  <c r="AG77" i="4"/>
  <c r="AO77" i="4"/>
  <c r="AH81" i="4"/>
  <c r="AP81" i="4"/>
  <c r="AJ82" i="4"/>
  <c r="AR82" i="4"/>
  <c r="AH85" i="4"/>
  <c r="AP85" i="4"/>
  <c r="AJ86" i="4"/>
  <c r="AR86" i="4"/>
  <c r="AN15" i="4"/>
  <c r="AM20" i="4"/>
  <c r="AN26" i="4"/>
  <c r="AG37" i="4"/>
  <c r="AM51" i="4"/>
  <c r="AM55" i="4"/>
  <c r="AI62" i="4"/>
  <c r="AQ62" i="4"/>
  <c r="AG63" i="4"/>
  <c r="AO63" i="4"/>
  <c r="AL73" i="4"/>
  <c r="AG76" i="4"/>
  <c r="AO76" i="4"/>
  <c r="AM83" i="4"/>
  <c r="AG84" i="4"/>
  <c r="AO84" i="4"/>
  <c r="AM87" i="4"/>
  <c r="AG88" i="4"/>
  <c r="AO88" i="4"/>
  <c r="AL29" i="4"/>
  <c r="AH16" i="4"/>
  <c r="AP16" i="4"/>
  <c r="AI17" i="4"/>
  <c r="AQ17" i="4"/>
  <c r="AJ18" i="4"/>
  <c r="AR18" i="4"/>
  <c r="AN20" i="4"/>
  <c r="AH28" i="4"/>
  <c r="AP28" i="4"/>
  <c r="AI30" i="4"/>
  <c r="AQ30" i="4"/>
  <c r="AK33" i="4"/>
  <c r="AI37" i="4"/>
  <c r="AJ38" i="4"/>
  <c r="AR38" i="4"/>
  <c r="AH39" i="4"/>
  <c r="AP39" i="4"/>
  <c r="AH40" i="4"/>
  <c r="AP40" i="4"/>
  <c r="AH41" i="4"/>
  <c r="AP41" i="4"/>
  <c r="AH42" i="4"/>
  <c r="AP42" i="4"/>
  <c r="AH43" i="4"/>
  <c r="AP43" i="4"/>
  <c r="AH44" i="4"/>
  <c r="AP44" i="4"/>
  <c r="AJ49" i="4"/>
  <c r="AR49" i="4"/>
  <c r="AL50" i="4"/>
  <c r="AJ53" i="4"/>
  <c r="AR53" i="4"/>
  <c r="AL54" i="4"/>
  <c r="AN60" i="4"/>
  <c r="AL61" i="4"/>
  <c r="AN64" i="4"/>
  <c r="AL65" i="4"/>
  <c r="AL66" i="4"/>
  <c r="AL70" i="4"/>
  <c r="AL71" i="4"/>
  <c r="AL72" i="4"/>
  <c r="AG75" i="4"/>
  <c r="AO75" i="4"/>
  <c r="AI77" i="4"/>
  <c r="AQ77" i="4"/>
  <c r="AJ81" i="4"/>
  <c r="AR81" i="4"/>
  <c r="AH84" i="4"/>
  <c r="AP84" i="4"/>
  <c r="AJ85" i="4"/>
  <c r="AR85" i="4"/>
  <c r="AH88" i="4"/>
  <c r="AP88" i="4"/>
  <c r="AM16" i="4"/>
  <c r="AH15" i="4"/>
  <c r="AI16" i="4"/>
  <c r="AQ16" i="4"/>
  <c r="AJ17" i="4"/>
  <c r="AR17" i="4"/>
  <c r="AK18" i="4"/>
  <c r="AL19" i="4"/>
  <c r="AG20" i="4"/>
  <c r="AO20" i="4"/>
  <c r="AQ21" i="4"/>
  <c r="AL27" i="4"/>
  <c r="AH27" i="4"/>
  <c r="AK31" i="4"/>
  <c r="AK32" i="4"/>
  <c r="AM37" i="4"/>
  <c r="AL37" i="4"/>
  <c r="AK38" i="4"/>
  <c r="AG38" i="4"/>
  <c r="AM50" i="4"/>
  <c r="AM54" i="4"/>
  <c r="AH62" i="4"/>
  <c r="AI63" i="4"/>
  <c r="AG64" i="4"/>
  <c r="AO64" i="4"/>
  <c r="AG74" i="4"/>
  <c r="AO74" i="4"/>
  <c r="AI76" i="4"/>
  <c r="AQ76" i="4"/>
  <c r="AJ77" i="4"/>
  <c r="AR77" i="4"/>
  <c r="AM82" i="4"/>
  <c r="AG83" i="4"/>
  <c r="AO83" i="4"/>
  <c r="AM86" i="4"/>
  <c r="AG87" i="4"/>
  <c r="AO87" i="4"/>
  <c r="AI15" i="4"/>
  <c r="AQ15" i="4"/>
  <c r="AJ16" i="4"/>
  <c r="AR16" i="4"/>
  <c r="AK17" i="4"/>
  <c r="AJ21" i="4"/>
  <c r="AI26" i="4"/>
  <c r="AM27" i="4"/>
  <c r="AK29" i="4"/>
  <c r="AK30" i="4"/>
  <c r="AJ39" i="4"/>
  <c r="AR39" i="4"/>
  <c r="AJ40" i="4"/>
  <c r="AR40" i="4"/>
  <c r="AJ41" i="4"/>
  <c r="AR41" i="4"/>
  <c r="AJ42" i="4"/>
  <c r="AR42" i="4"/>
  <c r="AJ43" i="4"/>
  <c r="AR43" i="4"/>
  <c r="AJ44" i="4"/>
  <c r="AR44" i="4"/>
  <c r="AJ48" i="4"/>
  <c r="AR48" i="4"/>
  <c r="AL49" i="4"/>
  <c r="AJ52" i="4"/>
  <c r="AR52" i="4"/>
  <c r="AL53" i="4"/>
  <c r="AN61" i="4"/>
  <c r="AL62" i="4"/>
  <c r="AJ62" i="4"/>
  <c r="AN65" i="4"/>
  <c r="AN66" i="4"/>
  <c r="AG73" i="4"/>
  <c r="AO73" i="4"/>
  <c r="AI75" i="4"/>
  <c r="AQ75" i="4"/>
  <c r="AJ76" i="4"/>
  <c r="AR76" i="4"/>
  <c r="AH77" i="4"/>
  <c r="AH83" i="4"/>
  <c r="AP83" i="4"/>
  <c r="AJ84" i="4"/>
  <c r="AR84" i="4"/>
  <c r="AH87" i="4"/>
  <c r="AP87" i="4"/>
  <c r="AJ88" i="4"/>
  <c r="AR88" i="4"/>
  <c r="AJ15" i="4"/>
  <c r="AK16" i="4"/>
  <c r="AO18" i="4"/>
  <c r="AN19" i="4"/>
  <c r="AK21" i="4"/>
  <c r="AK22" i="4"/>
  <c r="AK28" i="4"/>
  <c r="AJ29" i="4"/>
  <c r="AO31" i="4"/>
  <c r="AR32" i="4"/>
  <c r="AN33" i="4"/>
  <c r="AO37" i="4"/>
  <c r="AM38" i="4"/>
  <c r="AK39" i="4"/>
  <c r="AI39" i="4"/>
  <c r="AK40" i="4"/>
  <c r="AK41" i="4"/>
  <c r="AK42" i="4"/>
  <c r="AK43" i="4"/>
  <c r="AK44" i="4"/>
  <c r="AM49" i="4"/>
  <c r="AM53" i="4"/>
  <c r="AH59" i="4"/>
  <c r="AI60" i="4"/>
  <c r="AG61" i="4"/>
  <c r="AO61" i="4"/>
  <c r="AH63" i="4"/>
  <c r="AI64" i="4"/>
  <c r="AQ64" i="4"/>
  <c r="AG65" i="4"/>
  <c r="AO65" i="4"/>
  <c r="AG66" i="4"/>
  <c r="AO66" i="4"/>
  <c r="AG70" i="4"/>
  <c r="AO70" i="4"/>
  <c r="AG71" i="4"/>
  <c r="AO71" i="4"/>
  <c r="AG72" i="4"/>
  <c r="AO72" i="4"/>
  <c r="AI74" i="4"/>
  <c r="AQ74" i="4"/>
  <c r="AJ75" i="4"/>
  <c r="AR75" i="4"/>
  <c r="AL77" i="4"/>
  <c r="AM81" i="4"/>
  <c r="AG82" i="4"/>
  <c r="AO82" i="4"/>
  <c r="AM85" i="4"/>
  <c r="AG86" i="4"/>
  <c r="AO86" i="4"/>
  <c r="AN41" i="3"/>
  <c r="AL60" i="3"/>
  <c r="AI22" i="3"/>
  <c r="AQ22" i="3"/>
  <c r="AH16" i="3"/>
  <c r="AP16" i="3"/>
  <c r="AK19" i="3"/>
  <c r="AH21" i="3"/>
  <c r="AP21" i="3"/>
  <c r="AI26" i="3"/>
  <c r="AQ26" i="3"/>
  <c r="AG27" i="3"/>
  <c r="AO27" i="3"/>
  <c r="AG28" i="3"/>
  <c r="AO28" i="3"/>
  <c r="AM30" i="3"/>
  <c r="AN31" i="3"/>
  <c r="AQ37" i="3"/>
  <c r="AM38" i="3"/>
  <c r="AQ38" i="3"/>
  <c r="AM39" i="3"/>
  <c r="AQ39" i="3"/>
  <c r="AM40" i="3"/>
  <c r="AG41" i="3"/>
  <c r="AO41" i="3"/>
  <c r="AH42" i="3"/>
  <c r="AP42" i="3"/>
  <c r="AI43" i="3"/>
  <c r="AQ43" i="3"/>
  <c r="AK44" i="3"/>
  <c r="AM48" i="3"/>
  <c r="AG49" i="3"/>
  <c r="AK53" i="3"/>
  <c r="AN54" i="3"/>
  <c r="AL59" i="3"/>
  <c r="AG62" i="3"/>
  <c r="AO62" i="3"/>
  <c r="AH63" i="3"/>
  <c r="AP63" i="3"/>
  <c r="AQ64" i="3"/>
  <c r="AJ65" i="3"/>
  <c r="AR65" i="3"/>
  <c r="AK66" i="3"/>
  <c r="AL70" i="3"/>
  <c r="AN71" i="3"/>
  <c r="AG72" i="3"/>
  <c r="AO72" i="3"/>
  <c r="AH74" i="3"/>
  <c r="AP76" i="3"/>
  <c r="AJ81" i="3"/>
  <c r="AR81" i="3"/>
  <c r="AH83" i="3"/>
  <c r="AP83" i="3"/>
  <c r="AK84" i="3"/>
  <c r="AN85" i="3"/>
  <c r="AI86" i="3"/>
  <c r="AQ86" i="3"/>
  <c r="AG88" i="3"/>
  <c r="AO88" i="3"/>
  <c r="AP15" i="3"/>
  <c r="AL19" i="3"/>
  <c r="AI21" i="3"/>
  <c r="AQ21" i="3"/>
  <c r="AJ26" i="3"/>
  <c r="AR26" i="3"/>
  <c r="AH27" i="3"/>
  <c r="AH28" i="3"/>
  <c r="AN30" i="3"/>
  <c r="AG31" i="3"/>
  <c r="AK33" i="3"/>
  <c r="AM37" i="3"/>
  <c r="AN38" i="3"/>
  <c r="AR38" i="3"/>
  <c r="AN39" i="3"/>
  <c r="AR39" i="3"/>
  <c r="AN40" i="3"/>
  <c r="AH41" i="3"/>
  <c r="AP41" i="3"/>
  <c r="AQ42" i="3"/>
  <c r="AK50" i="3"/>
  <c r="AN51" i="3"/>
  <c r="AG54" i="3"/>
  <c r="AG61" i="3"/>
  <c r="AO61" i="3"/>
  <c r="AH62" i="3"/>
  <c r="AP62" i="3"/>
  <c r="AQ63" i="3"/>
  <c r="AJ64" i="3"/>
  <c r="AR64" i="3"/>
  <c r="AK65" i="3"/>
  <c r="AL66" i="3"/>
  <c r="AM66" i="3"/>
  <c r="AM70" i="3"/>
  <c r="AG71" i="3"/>
  <c r="AO71" i="3"/>
  <c r="AH72" i="3"/>
  <c r="AP72" i="3"/>
  <c r="AJ73" i="3"/>
  <c r="AR73" i="3"/>
  <c r="AK81" i="3"/>
  <c r="AN82" i="3"/>
  <c r="AI83" i="3"/>
  <c r="AQ83" i="3"/>
  <c r="AG85" i="3"/>
  <c r="AO85" i="3"/>
  <c r="AJ86" i="3"/>
  <c r="AR86" i="3"/>
  <c r="AH88" i="3"/>
  <c r="AP88" i="3"/>
  <c r="AN61" i="3"/>
  <c r="AK22" i="3"/>
  <c r="AK26" i="3"/>
  <c r="AQ27" i="3"/>
  <c r="AI28" i="3"/>
  <c r="AQ28" i="3"/>
  <c r="AL29" i="3"/>
  <c r="AG30" i="3"/>
  <c r="AL33" i="3"/>
  <c r="AN37" i="3"/>
  <c r="AQ41" i="3"/>
  <c r="AK43" i="3"/>
  <c r="AJ43" i="3"/>
  <c r="AM44" i="3"/>
  <c r="AG51" i="3"/>
  <c r="AK55" i="3"/>
  <c r="AH61" i="3"/>
  <c r="AP61" i="3"/>
  <c r="AQ62" i="3"/>
  <c r="AJ63" i="3"/>
  <c r="AR63" i="3"/>
  <c r="AK64" i="3"/>
  <c r="AL65" i="3"/>
  <c r="AN70" i="3"/>
  <c r="AH71" i="3"/>
  <c r="AP71" i="3"/>
  <c r="AK73" i="3"/>
  <c r="AJ74" i="3"/>
  <c r="AR74" i="3"/>
  <c r="AJ75" i="3"/>
  <c r="AR75" i="3"/>
  <c r="AJ76" i="3"/>
  <c r="AR76" i="3"/>
  <c r="AK77" i="3"/>
  <c r="AG82" i="3"/>
  <c r="AO82" i="3"/>
  <c r="AJ83" i="3"/>
  <c r="AR83" i="3"/>
  <c r="AH85" i="3"/>
  <c r="AP85" i="3"/>
  <c r="AK86" i="3"/>
  <c r="AN87" i="3"/>
  <c r="AI88" i="3"/>
  <c r="AQ88" i="3"/>
  <c r="AM18" i="3"/>
  <c r="AR18" i="3"/>
  <c r="AN19" i="3"/>
  <c r="AL21" i="3"/>
  <c r="AM22" i="3"/>
  <c r="AR22" i="3"/>
  <c r="AR27" i="3"/>
  <c r="AH38" i="3"/>
  <c r="AP38" i="3"/>
  <c r="AH39" i="3"/>
  <c r="AP39" i="3"/>
  <c r="AH40" i="3"/>
  <c r="AP40" i="3"/>
  <c r="AK42" i="3"/>
  <c r="AI42" i="3"/>
  <c r="AR43" i="3"/>
  <c r="AN44" i="3"/>
  <c r="AK52" i="3"/>
  <c r="AN53" i="3"/>
  <c r="AH60" i="3"/>
  <c r="AP60" i="3"/>
  <c r="AQ61" i="3"/>
  <c r="AJ62" i="3"/>
  <c r="AR62" i="3"/>
  <c r="AK63" i="3"/>
  <c r="AL64" i="3"/>
  <c r="AG70" i="3"/>
  <c r="AO70" i="3"/>
  <c r="AJ72" i="3"/>
  <c r="AR72" i="3"/>
  <c r="AK74" i="3"/>
  <c r="AK75" i="3"/>
  <c r="AK76" i="3"/>
  <c r="AL77" i="3"/>
  <c r="AH82" i="3"/>
  <c r="AP82" i="3"/>
  <c r="AK83" i="3"/>
  <c r="AN84" i="3"/>
  <c r="AI85" i="3"/>
  <c r="AQ85" i="3"/>
  <c r="AG87" i="3"/>
  <c r="AO87" i="3"/>
  <c r="AJ88" i="3"/>
  <c r="AR88" i="3"/>
  <c r="AL39" i="3"/>
  <c r="AM71" i="3"/>
  <c r="AN88" i="3"/>
  <c r="AM17" i="3"/>
  <c r="AN18" i="3"/>
  <c r="AI20" i="3"/>
  <c r="AQ20" i="3"/>
  <c r="AN22" i="3"/>
  <c r="AK27" i="3"/>
  <c r="AN29" i="3"/>
  <c r="AL32" i="3"/>
  <c r="AH37" i="3"/>
  <c r="AP37" i="3"/>
  <c r="AI40" i="3"/>
  <c r="AQ40" i="3"/>
  <c r="AK41" i="3"/>
  <c r="AM43" i="3"/>
  <c r="AG44" i="3"/>
  <c r="AO44" i="3"/>
  <c r="AK49" i="3"/>
  <c r="AG53" i="3"/>
  <c r="AH59" i="3"/>
  <c r="AP59" i="3"/>
  <c r="AQ60" i="3"/>
  <c r="AJ61" i="3"/>
  <c r="AR61" i="3"/>
  <c r="AK62" i="3"/>
  <c r="AL63" i="3"/>
  <c r="AG66" i="3"/>
  <c r="AO66" i="3"/>
  <c r="AH70" i="3"/>
  <c r="AP70" i="3"/>
  <c r="AJ71" i="3"/>
  <c r="AR71" i="3"/>
  <c r="AK72" i="3"/>
  <c r="AM73" i="3"/>
  <c r="AL75" i="3"/>
  <c r="AL76" i="3"/>
  <c r="AM77" i="3"/>
  <c r="AN81" i="3"/>
  <c r="AI82" i="3"/>
  <c r="AQ82" i="3"/>
  <c r="AG84" i="3"/>
  <c r="AO84" i="3"/>
  <c r="AJ85" i="3"/>
  <c r="AR85" i="3"/>
  <c r="AH87" i="3"/>
  <c r="AP87" i="3"/>
  <c r="AK88" i="3"/>
  <c r="AM60" i="3"/>
  <c r="AK70" i="3"/>
  <c r="AL87" i="3"/>
  <c r="AK15" i="3"/>
  <c r="AM16" i="3"/>
  <c r="AN17" i="3"/>
  <c r="AG18" i="3"/>
  <c r="AO18" i="3"/>
  <c r="AJ20" i="3"/>
  <c r="AR20" i="3"/>
  <c r="AG22" i="3"/>
  <c r="AO22" i="3"/>
  <c r="AG29" i="3"/>
  <c r="AO29" i="3"/>
  <c r="AM32" i="3"/>
  <c r="AI37" i="3"/>
  <c r="AM42" i="3"/>
  <c r="AN43" i="3"/>
  <c r="AH44" i="3"/>
  <c r="AP44" i="3"/>
  <c r="AG50" i="3"/>
  <c r="AK54" i="3"/>
  <c r="AN55" i="3"/>
  <c r="AQ59" i="3"/>
  <c r="AJ60" i="3"/>
  <c r="AR60" i="3"/>
  <c r="AK61" i="3"/>
  <c r="AL62" i="3"/>
  <c r="AG65" i="3"/>
  <c r="AO65" i="3"/>
  <c r="AH66" i="3"/>
  <c r="AP66" i="3"/>
  <c r="AK71" i="3"/>
  <c r="AL72" i="3"/>
  <c r="AN73" i="3"/>
  <c r="AM74" i="3"/>
  <c r="AM75" i="3"/>
  <c r="AM76" i="3"/>
  <c r="AN77" i="3"/>
  <c r="AG81" i="3"/>
  <c r="AO81" i="3"/>
  <c r="AJ82" i="3"/>
  <c r="AR82" i="3"/>
  <c r="AH84" i="3"/>
  <c r="AP84" i="3"/>
  <c r="AK85" i="3"/>
  <c r="AN86" i="3"/>
  <c r="AI87" i="3"/>
  <c r="AQ87" i="3"/>
  <c r="AN72" i="3"/>
  <c r="AK87" i="3"/>
  <c r="AG32" i="3"/>
  <c r="AL31" i="3"/>
  <c r="AO31" i="3"/>
  <c r="AK38" i="3"/>
  <c r="AK39" i="3"/>
  <c r="AK40" i="3"/>
  <c r="AM41" i="3"/>
  <c r="AN42" i="3"/>
  <c r="AM49" i="3"/>
  <c r="AK51" i="3"/>
  <c r="AN52" i="3"/>
  <c r="AK60" i="3"/>
  <c r="AL61" i="3"/>
  <c r="AJ70" i="3"/>
  <c r="AR70" i="3"/>
  <c r="AM72" i="3"/>
  <c r="AG73" i="3"/>
  <c r="AO73" i="3"/>
  <c r="AQ73" i="3"/>
  <c r="AN74" i="3"/>
  <c r="AQ74" i="3"/>
  <c r="AN75" i="3"/>
  <c r="AQ75" i="3"/>
  <c r="AN76" i="3"/>
  <c r="AG77" i="3"/>
  <c r="AO77" i="3"/>
  <c r="AH81" i="3"/>
  <c r="AP81" i="3"/>
  <c r="AK82" i="3"/>
  <c r="AN83" i="3"/>
  <c r="AI84" i="3"/>
  <c r="AQ84" i="3"/>
  <c r="AG86" i="3"/>
  <c r="AO86" i="3"/>
  <c r="AJ87" i="3"/>
  <c r="AR87" i="3"/>
  <c r="AN16" i="2"/>
  <c r="AM19" i="2"/>
  <c r="AG22" i="2"/>
  <c r="AO22" i="2"/>
  <c r="AL26" i="2"/>
  <c r="AK26" i="2"/>
  <c r="AH29" i="2"/>
  <c r="AP29" i="2"/>
  <c r="AL37" i="2"/>
  <c r="AJ40" i="2"/>
  <c r="AR40" i="2"/>
  <c r="AJ41" i="2"/>
  <c r="AR41" i="2"/>
  <c r="AI48" i="2"/>
  <c r="AQ48" i="2"/>
  <c r="AL51" i="2"/>
  <c r="AN53" i="2"/>
  <c r="AI59" i="2"/>
  <c r="AQ59" i="2"/>
  <c r="AI60" i="2"/>
  <c r="AQ60" i="2"/>
  <c r="AH61" i="2"/>
  <c r="AP61" i="2"/>
  <c r="AI63" i="2"/>
  <c r="AQ63" i="2"/>
  <c r="AK64" i="2"/>
  <c r="AI70" i="2"/>
  <c r="AQ70" i="2"/>
  <c r="AI74" i="2"/>
  <c r="AQ74" i="2"/>
  <c r="AI81" i="2"/>
  <c r="AQ81" i="2"/>
  <c r="AG84" i="2"/>
  <c r="AO84" i="2"/>
  <c r="AI85" i="2"/>
  <c r="AQ85" i="2"/>
  <c r="AN32" i="2"/>
  <c r="AG16" i="2"/>
  <c r="AO16" i="2"/>
  <c r="AL17" i="2"/>
  <c r="AN21" i="2"/>
  <c r="AL27" i="2"/>
  <c r="AM37" i="2"/>
  <c r="AK37" i="2"/>
  <c r="AL38" i="2"/>
  <c r="AK38" i="2"/>
  <c r="AL39" i="2"/>
  <c r="AJ42" i="2"/>
  <c r="AR42" i="2"/>
  <c r="AJ43" i="2"/>
  <c r="AR43" i="2"/>
  <c r="AJ49" i="2"/>
  <c r="AL50" i="2"/>
  <c r="AK50" i="2"/>
  <c r="AN52" i="2"/>
  <c r="AI55" i="2"/>
  <c r="AQ55" i="2"/>
  <c r="AI61" i="2"/>
  <c r="AQ61" i="2"/>
  <c r="AH62" i="2"/>
  <c r="AP62" i="2"/>
  <c r="AJ63" i="2"/>
  <c r="AR63" i="2"/>
  <c r="AH66" i="2"/>
  <c r="AP66" i="2"/>
  <c r="AR71" i="2"/>
  <c r="AR75" i="2"/>
  <c r="AH84" i="2"/>
  <c r="AP84" i="2"/>
  <c r="AJ86" i="2"/>
  <c r="AG88" i="2"/>
  <c r="AO88" i="2"/>
  <c r="AM17" i="2"/>
  <c r="AN26" i="2"/>
  <c r="AM27" i="2"/>
  <c r="AN27" i="2"/>
  <c r="AM38" i="2"/>
  <c r="AN38" i="2"/>
  <c r="AM39" i="2"/>
  <c r="AN39" i="2"/>
  <c r="AL40" i="2"/>
  <c r="AK40" i="2"/>
  <c r="AL41" i="2"/>
  <c r="AL49" i="2"/>
  <c r="AK49" i="2"/>
  <c r="AN51" i="2"/>
  <c r="AK63" i="2"/>
  <c r="AG63" i="2"/>
  <c r="AI66" i="2"/>
  <c r="AQ66" i="2"/>
  <c r="AI71" i="2"/>
  <c r="AQ71" i="2"/>
  <c r="AP72" i="2"/>
  <c r="AI75" i="2"/>
  <c r="AQ75" i="2"/>
  <c r="AP76" i="2"/>
  <c r="AJ81" i="2"/>
  <c r="AG83" i="2"/>
  <c r="AO83" i="2"/>
  <c r="AI84" i="2"/>
  <c r="AQ84" i="2"/>
  <c r="AR86" i="2"/>
  <c r="AN87" i="2"/>
  <c r="AH88" i="2"/>
  <c r="AP88" i="2"/>
  <c r="AL15" i="2"/>
  <c r="AN17" i="2"/>
  <c r="AH21" i="2"/>
  <c r="AP21" i="2"/>
  <c r="AR22" i="2"/>
  <c r="AP27" i="2"/>
  <c r="AK28" i="2"/>
  <c r="AK29" i="2"/>
  <c r="AM40" i="2"/>
  <c r="AM41" i="2"/>
  <c r="AL42" i="2"/>
  <c r="AL43" i="2"/>
  <c r="AL48" i="2"/>
  <c r="AK48" i="2"/>
  <c r="AN50" i="2"/>
  <c r="AI53" i="2"/>
  <c r="AQ53" i="2"/>
  <c r="AK61" i="2"/>
  <c r="AH65" i="2"/>
  <c r="AP65" i="2"/>
  <c r="AJ66" i="2"/>
  <c r="AR66" i="2"/>
  <c r="AH83" i="2"/>
  <c r="AP83" i="2"/>
  <c r="AG87" i="2"/>
  <c r="AO87" i="2"/>
  <c r="AI88" i="2"/>
  <c r="AQ88" i="2"/>
  <c r="AN33" i="2"/>
  <c r="AM15" i="2"/>
  <c r="AJ15" i="2"/>
  <c r="AG17" i="2"/>
  <c r="AO17" i="2"/>
  <c r="AP17" i="2"/>
  <c r="AL18" i="2"/>
  <c r="AI18" i="2"/>
  <c r="AH20" i="2"/>
  <c r="AP20" i="2"/>
  <c r="AH22" i="2"/>
  <c r="AG27" i="2"/>
  <c r="AO27" i="2"/>
  <c r="AK30" i="2"/>
  <c r="AG30" i="2"/>
  <c r="AK31" i="2"/>
  <c r="AG31" i="2"/>
  <c r="AJ32" i="2"/>
  <c r="AR32" i="2"/>
  <c r="AG39" i="2"/>
  <c r="AO39" i="2"/>
  <c r="AM42" i="2"/>
  <c r="AM43" i="2"/>
  <c r="AL44" i="2"/>
  <c r="AN49" i="2"/>
  <c r="AI52" i="2"/>
  <c r="AQ52" i="2"/>
  <c r="AJ54" i="2"/>
  <c r="AL55" i="2"/>
  <c r="AO59" i="2"/>
  <c r="AL60" i="2"/>
  <c r="AK62" i="2"/>
  <c r="AG62" i="2"/>
  <c r="AI65" i="2"/>
  <c r="AQ65" i="2"/>
  <c r="AK66" i="2"/>
  <c r="AG66" i="2"/>
  <c r="AG71" i="2"/>
  <c r="AI72" i="2"/>
  <c r="AQ72" i="2"/>
  <c r="AG75" i="2"/>
  <c r="AI76" i="2"/>
  <c r="AQ76" i="2"/>
  <c r="AG82" i="2"/>
  <c r="AO82" i="2"/>
  <c r="AI83" i="2"/>
  <c r="AQ83" i="2"/>
  <c r="AJ84" i="2"/>
  <c r="AR85" i="2"/>
  <c r="AH87" i="2"/>
  <c r="AP87" i="2"/>
  <c r="AM32" i="2"/>
  <c r="AN15" i="2"/>
  <c r="AK15" i="2"/>
  <c r="AM18" i="2"/>
  <c r="AJ19" i="2"/>
  <c r="AR19" i="2"/>
  <c r="AI20" i="2"/>
  <c r="AQ20" i="2"/>
  <c r="AL22" i="2"/>
  <c r="AM28" i="2"/>
  <c r="AM29" i="2"/>
  <c r="AK32" i="2"/>
  <c r="AK33" i="2"/>
  <c r="AQ42" i="2"/>
  <c r="AM44" i="2"/>
  <c r="AN48" i="2"/>
  <c r="AI51" i="2"/>
  <c r="AQ51" i="2"/>
  <c r="AL54" i="2"/>
  <c r="AO62" i="2"/>
  <c r="AH64" i="2"/>
  <c r="AP64" i="2"/>
  <c r="AO66" i="2"/>
  <c r="AH82" i="2"/>
  <c r="AP82" i="2"/>
  <c r="AR84" i="2"/>
  <c r="AG86" i="2"/>
  <c r="AO86" i="2"/>
  <c r="AI87" i="2"/>
  <c r="AQ87" i="2"/>
  <c r="AM33" i="2"/>
  <c r="AL16" i="2"/>
  <c r="AI16" i="2"/>
  <c r="AN18" i="2"/>
  <c r="AK18" i="2"/>
  <c r="AK19" i="2"/>
  <c r="AJ20" i="2"/>
  <c r="AR20" i="2"/>
  <c r="AM22" i="2"/>
  <c r="AM30" i="2"/>
  <c r="AM31" i="2"/>
  <c r="AG43" i="2"/>
  <c r="AO43" i="2"/>
  <c r="AQ43" i="2"/>
  <c r="AR55" i="2"/>
  <c r="AI50" i="2"/>
  <c r="AQ50" i="2"/>
  <c r="AL53" i="2"/>
  <c r="AN55" i="2"/>
  <c r="AI64" i="2"/>
  <c r="AQ64" i="2"/>
  <c r="AK65" i="2"/>
  <c r="AJ71" i="2"/>
  <c r="AI73" i="2"/>
  <c r="AQ73" i="2"/>
  <c r="AJ75" i="2"/>
  <c r="AI77" i="2"/>
  <c r="AQ77" i="2"/>
  <c r="AG81" i="2"/>
  <c r="AO81" i="2"/>
  <c r="AI82" i="2"/>
  <c r="AQ82" i="2"/>
  <c r="AG85" i="2"/>
  <c r="AO85" i="2"/>
  <c r="AH86" i="2"/>
  <c r="AP86" i="2"/>
  <c r="AM21" i="1"/>
  <c r="AP51" i="1"/>
  <c r="AL44" i="1"/>
  <c r="AP52" i="7"/>
  <c r="AR54" i="7"/>
  <c r="AN27" i="7"/>
  <c r="AL30" i="7"/>
  <c r="AM33" i="7"/>
  <c r="AH52" i="7"/>
  <c r="AQ53" i="7"/>
  <c r="AJ54" i="7"/>
  <c r="AN32" i="7"/>
  <c r="AO41" i="7"/>
  <c r="AL42" i="7"/>
  <c r="AH44" i="7"/>
  <c r="AP44" i="7"/>
  <c r="AG50" i="7"/>
  <c r="AO50" i="7"/>
  <c r="AH51" i="7"/>
  <c r="AP51" i="7"/>
  <c r="AI52" i="7"/>
  <c r="AQ52" i="7"/>
  <c r="AJ53" i="7"/>
  <c r="AR53" i="7"/>
  <c r="AO51" i="7"/>
  <c r="AI53" i="7"/>
  <c r="AG15" i="7"/>
  <c r="AO15" i="7"/>
  <c r="AN29" i="7"/>
  <c r="AL38" i="7"/>
  <c r="AL40" i="7"/>
  <c r="AM42" i="7"/>
  <c r="AK42" i="7"/>
  <c r="AG49" i="7"/>
  <c r="AO49" i="7"/>
  <c r="AH50" i="7"/>
  <c r="AP50" i="7"/>
  <c r="AI51" i="7"/>
  <c r="AQ51" i="7"/>
  <c r="AJ52" i="7"/>
  <c r="AR52" i="7"/>
  <c r="AP49" i="7"/>
  <c r="AQ50" i="7"/>
  <c r="AR51" i="7"/>
  <c r="AK26" i="7"/>
  <c r="AN31" i="7"/>
  <c r="AG42" i="7"/>
  <c r="AO42" i="7"/>
  <c r="AM43" i="7"/>
  <c r="AK43" i="7"/>
  <c r="AH48" i="7"/>
  <c r="AP48" i="7"/>
  <c r="AI49" i="7"/>
  <c r="AQ49" i="7"/>
  <c r="AJ50" i="7"/>
  <c r="AR50" i="7"/>
  <c r="AG55" i="7"/>
  <c r="AO55" i="7"/>
  <c r="AM32" i="7"/>
  <c r="AH49" i="7"/>
  <c r="AI50" i="7"/>
  <c r="AJ51" i="7"/>
  <c r="AJ15" i="7"/>
  <c r="AR15" i="7"/>
  <c r="AJ16" i="7"/>
  <c r="AR16" i="7"/>
  <c r="AJ17" i="7"/>
  <c r="AR17" i="7"/>
  <c r="AJ18" i="7"/>
  <c r="AR18" i="7"/>
  <c r="AH19" i="7"/>
  <c r="AP19" i="7"/>
  <c r="AJ22" i="7"/>
  <c r="AR22" i="7"/>
  <c r="AL26" i="7"/>
  <c r="AN28" i="7"/>
  <c r="AK28" i="7"/>
  <c r="AL31" i="7"/>
  <c r="AN38" i="7"/>
  <c r="AL44" i="7"/>
  <c r="AI48" i="7"/>
  <c r="AQ48" i="7"/>
  <c r="AJ49" i="7"/>
  <c r="AR49" i="7"/>
  <c r="AG54" i="7"/>
  <c r="AO54" i="7"/>
  <c r="AH55" i="7"/>
  <c r="AP55" i="7"/>
  <c r="AI19" i="7"/>
  <c r="AQ19" i="7"/>
  <c r="AM26" i="7"/>
  <c r="AK27" i="7"/>
  <c r="AN33" i="7"/>
  <c r="AJ48" i="7"/>
  <c r="AR48" i="7"/>
  <c r="AG53" i="7"/>
  <c r="AO53" i="7"/>
  <c r="AH54" i="7"/>
  <c r="AP54" i="7"/>
  <c r="AI55" i="7"/>
  <c r="AQ55" i="7"/>
  <c r="AM27" i="7"/>
  <c r="AM28" i="7"/>
  <c r="AN30" i="7"/>
  <c r="AK30" i="7"/>
  <c r="AG52" i="7"/>
  <c r="AO52" i="7"/>
  <c r="AH53" i="7"/>
  <c r="AP53" i="7"/>
  <c r="AI54" i="7"/>
  <c r="AQ54" i="7"/>
  <c r="AJ55" i="7"/>
  <c r="AR55" i="7"/>
  <c r="AL81" i="7"/>
  <c r="AL82" i="7"/>
  <c r="AL83" i="7"/>
  <c r="AL84" i="7"/>
  <c r="AL85" i="7"/>
  <c r="AL86" i="7"/>
  <c r="AL87" i="7"/>
  <c r="AL88" i="7"/>
  <c r="AG65" i="7"/>
  <c r="AO65" i="7"/>
  <c r="AG66" i="7"/>
  <c r="AO66" i="7"/>
  <c r="AJ70" i="7"/>
  <c r="AR70" i="7"/>
  <c r="AJ71" i="7"/>
  <c r="AR71" i="7"/>
  <c r="AJ72" i="7"/>
  <c r="AR72" i="7"/>
  <c r="AJ73" i="7"/>
  <c r="AR73" i="7"/>
  <c r="AJ74" i="7"/>
  <c r="AR74" i="7"/>
  <c r="AJ75" i="7"/>
  <c r="AR75" i="7"/>
  <c r="AJ76" i="7"/>
  <c r="AR76" i="7"/>
  <c r="AJ77" i="7"/>
  <c r="AR77" i="7"/>
  <c r="AM81" i="7"/>
  <c r="AM82" i="7"/>
  <c r="AM83" i="7"/>
  <c r="AM84" i="7"/>
  <c r="AM85" i="7"/>
  <c r="AM86" i="7"/>
  <c r="AM87" i="7"/>
  <c r="AM88" i="7"/>
  <c r="AO70" i="7"/>
  <c r="AG71" i="7"/>
  <c r="AO71" i="7"/>
  <c r="AG72" i="7"/>
  <c r="AO72" i="7"/>
  <c r="AG73" i="7"/>
  <c r="AO73" i="7"/>
  <c r="AG74" i="7"/>
  <c r="AO74" i="7"/>
  <c r="AG75" i="7"/>
  <c r="AO75" i="7"/>
  <c r="AG76" i="7"/>
  <c r="AO76" i="7"/>
  <c r="AG77" i="7"/>
  <c r="AO77" i="7"/>
  <c r="AJ81" i="7"/>
  <c r="AR81" i="7"/>
  <c r="AJ82" i="7"/>
  <c r="AR82" i="7"/>
  <c r="AJ83" i="7"/>
  <c r="AR83" i="7"/>
  <c r="AJ84" i="7"/>
  <c r="AR84" i="7"/>
  <c r="AJ85" i="7"/>
  <c r="AR85" i="7"/>
  <c r="AJ86" i="7"/>
  <c r="AO20" i="6"/>
  <c r="AH22" i="6"/>
  <c r="AN33" i="6"/>
  <c r="AN32" i="6"/>
  <c r="AN31" i="6"/>
  <c r="AN30" i="6"/>
  <c r="AN29" i="6"/>
  <c r="AN28" i="6"/>
  <c r="AG26" i="6"/>
  <c r="AM27" i="6"/>
  <c r="AO28" i="6"/>
  <c r="AQ30" i="6"/>
  <c r="AK32" i="6"/>
  <c r="AG32" i="6"/>
  <c r="AI48" i="6"/>
  <c r="AQ48" i="6"/>
  <c r="AG50" i="6"/>
  <c r="AO50" i="6"/>
  <c r="AG54" i="6"/>
  <c r="AO54" i="6"/>
  <c r="AI55" i="6"/>
  <c r="AQ55" i="6"/>
  <c r="AJ55" i="6"/>
  <c r="AJ54" i="6"/>
  <c r="AJ53" i="6"/>
  <c r="AJ52" i="6"/>
  <c r="AJ51" i="6"/>
  <c r="AJ50" i="6"/>
  <c r="AJ49" i="6"/>
  <c r="AJ48" i="6"/>
  <c r="AG48" i="6"/>
  <c r="AI19" i="6"/>
  <c r="AQ21" i="6"/>
  <c r="AG49" i="6"/>
  <c r="AR21" i="6"/>
  <c r="AI37" i="6"/>
  <c r="AG39" i="6"/>
  <c r="AO39" i="6"/>
  <c r="AQ39" i="6"/>
  <c r="AI41" i="6"/>
  <c r="AG43" i="6"/>
  <c r="AO43" i="6"/>
  <c r="AQ43" i="6"/>
  <c r="AI49" i="6"/>
  <c r="AQ49" i="6"/>
  <c r="AG51" i="6"/>
  <c r="AO51" i="6"/>
  <c r="AG52" i="6"/>
  <c r="AO52" i="6"/>
  <c r="AG53" i="6"/>
  <c r="AO53" i="6"/>
  <c r="AH54" i="6"/>
  <c r="AP54" i="6"/>
  <c r="AP48" i="6"/>
  <c r="AG55" i="6"/>
  <c r="AJ26" i="6"/>
  <c r="AG27" i="6"/>
  <c r="AO27" i="6"/>
  <c r="AQ28" i="6"/>
  <c r="AG30" i="6"/>
  <c r="AM32" i="6"/>
  <c r="AI32" i="6"/>
  <c r="AJ33" i="6"/>
  <c r="AR33" i="6"/>
  <c r="AJ37" i="6"/>
  <c r="AR39" i="6"/>
  <c r="AJ41" i="6"/>
  <c r="AR43" i="6"/>
  <c r="AI50" i="6"/>
  <c r="AQ50" i="6"/>
  <c r="AP53" i="6"/>
  <c r="AI54" i="6"/>
  <c r="AQ54" i="6"/>
  <c r="AO55" i="6"/>
  <c r="AI21" i="6"/>
  <c r="AG15" i="6"/>
  <c r="AO15" i="6"/>
  <c r="AJ21" i="6"/>
  <c r="AK22" i="6"/>
  <c r="AP27" i="6"/>
  <c r="AJ28" i="6"/>
  <c r="AR28" i="6"/>
  <c r="AO29" i="6"/>
  <c r="AQ31" i="6"/>
  <c r="AK33" i="6"/>
  <c r="AG33" i="6"/>
  <c r="AI38" i="6"/>
  <c r="AG40" i="6"/>
  <c r="AO40" i="6"/>
  <c r="AQ40" i="6"/>
  <c r="AG44" i="6"/>
  <c r="AO44" i="6"/>
  <c r="AH49" i="6"/>
  <c r="AI51" i="6"/>
  <c r="AQ51" i="6"/>
  <c r="AI52" i="6"/>
  <c r="AQ52" i="6"/>
  <c r="AI53" i="6"/>
  <c r="AQ53" i="6"/>
  <c r="AR55" i="6"/>
  <c r="AR54" i="6"/>
  <c r="AR53" i="6"/>
  <c r="AR52" i="6"/>
  <c r="AR51" i="6"/>
  <c r="AR50" i="6"/>
  <c r="AR49" i="6"/>
  <c r="AR48" i="6"/>
  <c r="AO48" i="6"/>
  <c r="AG20" i="6"/>
  <c r="AP55" i="6"/>
  <c r="AH15" i="6"/>
  <c r="AP15" i="6"/>
  <c r="AH16" i="6"/>
  <c r="AP16" i="6"/>
  <c r="AH17" i="6"/>
  <c r="AP17" i="6"/>
  <c r="AP18" i="6"/>
  <c r="AN19" i="6"/>
  <c r="AL20" i="6"/>
  <c r="AN21" i="6"/>
  <c r="AG22" i="6"/>
  <c r="AO22" i="6"/>
  <c r="AQ27" i="6"/>
  <c r="AG28" i="6"/>
  <c r="AI30" i="6"/>
  <c r="AJ31" i="6"/>
  <c r="AR31" i="6"/>
  <c r="AO32" i="6"/>
  <c r="AQ19" i="6"/>
  <c r="AO49" i="6"/>
  <c r="AH55" i="6"/>
  <c r="AH44" i="6"/>
  <c r="AH43" i="6"/>
  <c r="AH42" i="6"/>
  <c r="AH41" i="6"/>
  <c r="AH40" i="6"/>
  <c r="AH39" i="6"/>
  <c r="AH38" i="6"/>
  <c r="AH37" i="6"/>
  <c r="AP44" i="6"/>
  <c r="AP43" i="6"/>
  <c r="AP42" i="6"/>
  <c r="AP41" i="6"/>
  <c r="AP40" i="6"/>
  <c r="AP39" i="6"/>
  <c r="AP38" i="6"/>
  <c r="AP37" i="6"/>
  <c r="AO37" i="6"/>
  <c r="AQ37" i="6"/>
  <c r="AI39" i="6"/>
  <c r="AG41" i="6"/>
  <c r="AO41" i="6"/>
  <c r="AQ41" i="6"/>
  <c r="AI43" i="6"/>
  <c r="AH51" i="6"/>
  <c r="AH52" i="6"/>
  <c r="AH53" i="6"/>
  <c r="AM51" i="6"/>
  <c r="AM52" i="6"/>
  <c r="AM53" i="6"/>
  <c r="AM54" i="6"/>
  <c r="AG62" i="6"/>
  <c r="AO62" i="6"/>
  <c r="AG63" i="6"/>
  <c r="AO63" i="6"/>
  <c r="AG64" i="6"/>
  <c r="AO64" i="6"/>
  <c r="AG65" i="6"/>
  <c r="AO65" i="6"/>
  <c r="AG66" i="6"/>
  <c r="AO66" i="6"/>
  <c r="AJ70" i="6"/>
  <c r="AR70" i="6"/>
  <c r="AJ71" i="6"/>
  <c r="AR71" i="6"/>
  <c r="AJ72" i="6"/>
  <c r="AR72" i="6"/>
  <c r="AJ73" i="6"/>
  <c r="AR73" i="6"/>
  <c r="AJ74" i="6"/>
  <c r="AR74" i="6"/>
  <c r="AJ75" i="6"/>
  <c r="AR75" i="6"/>
  <c r="AJ76" i="6"/>
  <c r="AR76" i="6"/>
  <c r="AJ77" i="6"/>
  <c r="AR77" i="6"/>
  <c r="AM81" i="6"/>
  <c r="AM82" i="6"/>
  <c r="AM83" i="6"/>
  <c r="AM84" i="6"/>
  <c r="AM85" i="6"/>
  <c r="AM86" i="6"/>
  <c r="AM87" i="6"/>
  <c r="AM88" i="6"/>
  <c r="AN81" i="6"/>
  <c r="AN82" i="6"/>
  <c r="AN83" i="6"/>
  <c r="AN84" i="6"/>
  <c r="AN85" i="6"/>
  <c r="AN86" i="6"/>
  <c r="AN87" i="6"/>
  <c r="AN88" i="6"/>
  <c r="AK59" i="6"/>
  <c r="AL59" i="6"/>
  <c r="AL60" i="6"/>
  <c r="AL61" i="6"/>
  <c r="AL62" i="6"/>
  <c r="AL63" i="6"/>
  <c r="AL64" i="6"/>
  <c r="AL65" i="6"/>
  <c r="AG70" i="6"/>
  <c r="AO70" i="6"/>
  <c r="AG71" i="6"/>
  <c r="AO71" i="6"/>
  <c r="AG72" i="6"/>
  <c r="AO72" i="6"/>
  <c r="AO73" i="6"/>
  <c r="AK15" i="5"/>
  <c r="AH21" i="5"/>
  <c r="AR21" i="5"/>
  <c r="AM22" i="5"/>
  <c r="AI22" i="5"/>
  <c r="AH31" i="5"/>
  <c r="AP31" i="5"/>
  <c r="AG32" i="5"/>
  <c r="AR32" i="5"/>
  <c r="AM37" i="5"/>
  <c r="AN38" i="5"/>
  <c r="AQ39" i="5"/>
  <c r="AH42" i="5"/>
  <c r="AJ44" i="5"/>
  <c r="AR44" i="5"/>
  <c r="AN60" i="5"/>
  <c r="AK65" i="5"/>
  <c r="AM66" i="5"/>
  <c r="AK70" i="5"/>
  <c r="AK71" i="5"/>
  <c r="AK72" i="5"/>
  <c r="AK73" i="5"/>
  <c r="AK74" i="5"/>
  <c r="AK75" i="5"/>
  <c r="AK76" i="5"/>
  <c r="AK77" i="5"/>
  <c r="AK81" i="5"/>
  <c r="AK85" i="5"/>
  <c r="AN86" i="5"/>
  <c r="AL88" i="5"/>
  <c r="AL16" i="5"/>
  <c r="AL17" i="5"/>
  <c r="AL18" i="5"/>
  <c r="AL21" i="5"/>
  <c r="AK37" i="5"/>
  <c r="AM42" i="5"/>
  <c r="AN43" i="5"/>
  <c r="AN59" i="5"/>
  <c r="AK64" i="5"/>
  <c r="AM65" i="5"/>
  <c r="AL70" i="5"/>
  <c r="AL71" i="5"/>
  <c r="AL72" i="5"/>
  <c r="AL73" i="5"/>
  <c r="AL74" i="5"/>
  <c r="AL75" i="5"/>
  <c r="AL76" i="5"/>
  <c r="AL77" i="5"/>
  <c r="AL81" i="5"/>
  <c r="AM81" i="5"/>
  <c r="AN82" i="5"/>
  <c r="AL85" i="5"/>
  <c r="AL22" i="5"/>
  <c r="AO28" i="5"/>
  <c r="AI29" i="5"/>
  <c r="AJ32" i="5"/>
  <c r="AH33" i="5"/>
  <c r="AP33" i="5"/>
  <c r="AL37" i="5"/>
  <c r="AJ38" i="5"/>
  <c r="AR38" i="5"/>
  <c r="AM39" i="5"/>
  <c r="AI39" i="5"/>
  <c r="AN40" i="5"/>
  <c r="AQ41" i="5"/>
  <c r="AK42" i="5"/>
  <c r="AK63" i="5"/>
  <c r="AM64" i="5"/>
  <c r="AN66" i="5"/>
  <c r="AK84" i="5"/>
  <c r="AK87" i="5"/>
  <c r="AN88" i="5"/>
  <c r="AN20" i="5"/>
  <c r="AK21" i="5"/>
  <c r="AN22" i="5"/>
  <c r="AQ28" i="5"/>
  <c r="AH30" i="5"/>
  <c r="AP30" i="5"/>
  <c r="AG31" i="5"/>
  <c r="AO33" i="5"/>
  <c r="AN37" i="5"/>
  <c r="AG38" i="5"/>
  <c r="AQ38" i="5"/>
  <c r="AH41" i="5"/>
  <c r="AJ43" i="5"/>
  <c r="AR43" i="5"/>
  <c r="AM44" i="5"/>
  <c r="AI44" i="5"/>
  <c r="AI55" i="5"/>
  <c r="AQ55" i="5"/>
  <c r="AK62" i="5"/>
  <c r="AM63" i="5"/>
  <c r="AN65" i="5"/>
  <c r="AN70" i="5"/>
  <c r="AN71" i="5"/>
  <c r="AN72" i="5"/>
  <c r="AN73" i="5"/>
  <c r="AN74" i="5"/>
  <c r="AN75" i="5"/>
  <c r="AN76" i="5"/>
  <c r="AN77" i="5"/>
  <c r="AN81" i="5"/>
  <c r="AL84" i="5"/>
  <c r="AM84" i="5"/>
  <c r="AN85" i="5"/>
  <c r="AL87" i="5"/>
  <c r="AM19" i="5"/>
  <c r="AK20" i="5"/>
  <c r="AO21" i="5"/>
  <c r="AM21" i="5"/>
  <c r="AO30" i="5"/>
  <c r="AQ33" i="5"/>
  <c r="AJ40" i="5"/>
  <c r="AR40" i="5"/>
  <c r="AP40" i="5"/>
  <c r="AM41" i="5"/>
  <c r="AI41" i="5"/>
  <c r="AN42" i="5"/>
  <c r="AQ43" i="5"/>
  <c r="AI54" i="5"/>
  <c r="AQ54" i="5"/>
  <c r="AJ55" i="5"/>
  <c r="AR55" i="5"/>
  <c r="AK61" i="5"/>
  <c r="AM62" i="5"/>
  <c r="AN64" i="5"/>
  <c r="AK83" i="5"/>
  <c r="AM38" i="5"/>
  <c r="AN39" i="5"/>
  <c r="AK41" i="5"/>
  <c r="AL44" i="5"/>
  <c r="AK60" i="5"/>
  <c r="AM61" i="5"/>
  <c r="AN63" i="5"/>
  <c r="AL83" i="5"/>
  <c r="AM83" i="5"/>
  <c r="AN84" i="5"/>
  <c r="AN87" i="5"/>
  <c r="AK38" i="5"/>
  <c r="AL41" i="5"/>
  <c r="AM43" i="5"/>
  <c r="AN44" i="5"/>
  <c r="AL66" i="5"/>
  <c r="AL65" i="5"/>
  <c r="AL64" i="5"/>
  <c r="AL63" i="5"/>
  <c r="AL62" i="5"/>
  <c r="AL61" i="5"/>
  <c r="AL60" i="5"/>
  <c r="AL59" i="5"/>
  <c r="AK59" i="5"/>
  <c r="AM77" i="5"/>
  <c r="AM76" i="5"/>
  <c r="AM75" i="5"/>
  <c r="AM74" i="5"/>
  <c r="AM73" i="5"/>
  <c r="AM72" i="5"/>
  <c r="AM71" i="5"/>
  <c r="AM70" i="5"/>
  <c r="AM88" i="5"/>
  <c r="AM87" i="5"/>
  <c r="AM86" i="5"/>
  <c r="AM85" i="5"/>
  <c r="AM60" i="5"/>
  <c r="AN62" i="5"/>
  <c r="AK82" i="5"/>
  <c r="AL86" i="5"/>
  <c r="AI27" i="5"/>
  <c r="AO29" i="5"/>
  <c r="AJ39" i="5"/>
  <c r="AR39" i="5"/>
  <c r="AM40" i="5"/>
  <c r="AH55" i="5"/>
  <c r="AH54" i="5"/>
  <c r="AH53" i="5"/>
  <c r="AH52" i="5"/>
  <c r="AH51" i="5"/>
  <c r="AG48" i="5"/>
  <c r="AP55" i="5"/>
  <c r="AP54" i="5"/>
  <c r="AP53" i="5"/>
  <c r="AP52" i="5"/>
  <c r="AP51" i="5"/>
  <c r="AP50" i="5"/>
  <c r="AO48" i="5"/>
  <c r="AM59" i="5"/>
  <c r="AN61" i="5"/>
  <c r="AK66" i="5"/>
  <c r="AL82" i="5"/>
  <c r="AM82" i="5"/>
  <c r="AN83" i="5"/>
  <c r="AK88" i="5"/>
  <c r="AJ59" i="5"/>
  <c r="AR59" i="5"/>
  <c r="AJ60" i="5"/>
  <c r="AR60" i="5"/>
  <c r="AJ61" i="5"/>
  <c r="AR61" i="5"/>
  <c r="AJ62" i="5"/>
  <c r="AR62" i="5"/>
  <c r="AJ63" i="5"/>
  <c r="AR63" i="5"/>
  <c r="AJ64" i="5"/>
  <c r="AR64" i="5"/>
  <c r="AJ65" i="5"/>
  <c r="AR65" i="5"/>
  <c r="AH81" i="5"/>
  <c r="AP81" i="5"/>
  <c r="AH82" i="5"/>
  <c r="AP82" i="5"/>
  <c r="AH83" i="5"/>
  <c r="AP83" i="5"/>
  <c r="AH84" i="5"/>
  <c r="AP84" i="5"/>
  <c r="AH85" i="5"/>
  <c r="AP85" i="5"/>
  <c r="AG70" i="5"/>
  <c r="AO70" i="5"/>
  <c r="AG71" i="5"/>
  <c r="AO71" i="5"/>
  <c r="AG72" i="5"/>
  <c r="AO72" i="5"/>
  <c r="AG73" i="5"/>
  <c r="AO73" i="5"/>
  <c r="AG74" i="5"/>
  <c r="AO74" i="5"/>
  <c r="AG75" i="5"/>
  <c r="AO75" i="5"/>
  <c r="AG76" i="5"/>
  <c r="AO76" i="5"/>
  <c r="AG77" i="5"/>
  <c r="AO77" i="5"/>
  <c r="AJ81" i="5"/>
  <c r="AR81" i="5"/>
  <c r="AJ82" i="5"/>
  <c r="AR82" i="5"/>
  <c r="AJ83" i="5"/>
  <c r="AR83" i="5"/>
  <c r="AJ84" i="5"/>
  <c r="AR84" i="5"/>
  <c r="AJ85" i="5"/>
  <c r="AR85" i="5"/>
  <c r="AJ86" i="5"/>
  <c r="AR86" i="5"/>
  <c r="AJ87" i="5"/>
  <c r="AR87" i="5"/>
  <c r="AJ20" i="4"/>
  <c r="AR20" i="4"/>
  <c r="AL21" i="4"/>
  <c r="AH21" i="4"/>
  <c r="AH22" i="4"/>
  <c r="AI27" i="4"/>
  <c r="AO28" i="4"/>
  <c r="AG30" i="4"/>
  <c r="AI31" i="4"/>
  <c r="AQ31" i="4"/>
  <c r="AO32" i="4"/>
  <c r="AH48" i="4"/>
  <c r="AH49" i="4"/>
  <c r="AH50" i="4"/>
  <c r="AH51" i="4"/>
  <c r="AH52" i="4"/>
  <c r="AH53" i="4"/>
  <c r="AH54" i="4"/>
  <c r="AM19" i="4"/>
  <c r="AI28" i="4"/>
  <c r="AQ28" i="4"/>
  <c r="AO29" i="4"/>
  <c r="AG31" i="4"/>
  <c r="AI32" i="4"/>
  <c r="AQ32" i="4"/>
  <c r="AO33" i="4"/>
  <c r="AL22" i="4"/>
  <c r="AP27" i="4"/>
  <c r="AH29" i="4"/>
  <c r="AP29" i="4"/>
  <c r="AR29" i="4"/>
  <c r="AJ31" i="4"/>
  <c r="AH33" i="4"/>
  <c r="AP33" i="4"/>
  <c r="AR33" i="4"/>
  <c r="AP48" i="4"/>
  <c r="AP49" i="4"/>
  <c r="AP50" i="4"/>
  <c r="AP51" i="4"/>
  <c r="AP52" i="4"/>
  <c r="AP53" i="4"/>
  <c r="AP54" i="4"/>
  <c r="AN22" i="4"/>
  <c r="AG28" i="4"/>
  <c r="AI29" i="4"/>
  <c r="AQ29" i="4"/>
  <c r="AO30" i="4"/>
  <c r="AG32" i="4"/>
  <c r="AI33" i="4"/>
  <c r="AQ33" i="4"/>
  <c r="AI55" i="4"/>
  <c r="AI54" i="4"/>
  <c r="AI53" i="4"/>
  <c r="AI52" i="4"/>
  <c r="AI51" i="4"/>
  <c r="AI50" i="4"/>
  <c r="AI49" i="4"/>
  <c r="AI48" i="4"/>
  <c r="AG48" i="4"/>
  <c r="AQ55" i="4"/>
  <c r="AQ54" i="4"/>
  <c r="AQ53" i="4"/>
  <c r="AQ52" i="4"/>
  <c r="AQ51" i="4"/>
  <c r="AQ50" i="4"/>
  <c r="AQ49" i="4"/>
  <c r="AQ48" i="4"/>
  <c r="AO48" i="4"/>
  <c r="AG49" i="4"/>
  <c r="AO49" i="4"/>
  <c r="AG50" i="4"/>
  <c r="AO50" i="4"/>
  <c r="AG51" i="4"/>
  <c r="AO51" i="4"/>
  <c r="AG52" i="4"/>
  <c r="AO52" i="4"/>
  <c r="AG53" i="4"/>
  <c r="AO53" i="4"/>
  <c r="AG54" i="4"/>
  <c r="AO54" i="4"/>
  <c r="AG55" i="4"/>
  <c r="AO55" i="4"/>
  <c r="AK15" i="4"/>
  <c r="AN21" i="4"/>
  <c r="AO22" i="4"/>
  <c r="AJ28" i="4"/>
  <c r="AH30" i="4"/>
  <c r="AP30" i="4"/>
  <c r="AR30" i="4"/>
  <c r="AJ32" i="4"/>
  <c r="AK20" i="4"/>
  <c r="AM22" i="4"/>
  <c r="AL15" i="4"/>
  <c r="AL16" i="4"/>
  <c r="AL17" i="4"/>
  <c r="AJ19" i="4"/>
  <c r="AR19" i="4"/>
  <c r="AP20" i="4"/>
  <c r="AO21" i="4"/>
  <c r="AJ22" i="4"/>
  <c r="AR22" i="4"/>
  <c r="AG33" i="4"/>
  <c r="AL81" i="4"/>
  <c r="AL82" i="4"/>
  <c r="AL83" i="4"/>
  <c r="AL84" i="4"/>
  <c r="AL85" i="4"/>
  <c r="AL86" i="4"/>
  <c r="AL87" i="4"/>
  <c r="AL88" i="4"/>
  <c r="AG59" i="4"/>
  <c r="AO59" i="4"/>
  <c r="AJ65" i="4"/>
  <c r="AR65" i="4"/>
  <c r="AJ66" i="4"/>
  <c r="AR66" i="4"/>
  <c r="AM72" i="4"/>
  <c r="AM73" i="4"/>
  <c r="AM74" i="4"/>
  <c r="AM75" i="4"/>
  <c r="AM76" i="4"/>
  <c r="AM77" i="4"/>
  <c r="AG39" i="4"/>
  <c r="AO39" i="4"/>
  <c r="AG40" i="4"/>
  <c r="AO40" i="4"/>
  <c r="AG41" i="4"/>
  <c r="AO41" i="4"/>
  <c r="AG42" i="4"/>
  <c r="AO42" i="4"/>
  <c r="AG43" i="4"/>
  <c r="AO43" i="4"/>
  <c r="AN70" i="4"/>
  <c r="AN71" i="4"/>
  <c r="AN72" i="4"/>
  <c r="AN73" i="4"/>
  <c r="AN74" i="4"/>
  <c r="AN75" i="4"/>
  <c r="AN76" i="4"/>
  <c r="AI81" i="4"/>
  <c r="AQ81" i="4"/>
  <c r="AI82" i="4"/>
  <c r="AQ82" i="4"/>
  <c r="AI83" i="4"/>
  <c r="AQ83" i="4"/>
  <c r="AI84" i="4"/>
  <c r="AQ84" i="4"/>
  <c r="AI85" i="4"/>
  <c r="AQ85" i="4"/>
  <c r="AI86" i="4"/>
  <c r="AQ86" i="4"/>
  <c r="AI87" i="4"/>
  <c r="AQ87" i="4"/>
  <c r="AQ19" i="3"/>
  <c r="AG20" i="3"/>
  <c r="AL15" i="3"/>
  <c r="AL16" i="3"/>
  <c r="AL17" i="3"/>
  <c r="AL18" i="3"/>
  <c r="AJ19" i="3"/>
  <c r="AR19" i="3"/>
  <c r="AH20" i="3"/>
  <c r="AP20" i="3"/>
  <c r="AN21" i="3"/>
  <c r="AL22" i="3"/>
  <c r="AP27" i="3"/>
  <c r="AJ28" i="3"/>
  <c r="AR28" i="3"/>
  <c r="AI29" i="3"/>
  <c r="AQ29" i="3"/>
  <c r="AP31" i="3"/>
  <c r="AN32" i="3"/>
  <c r="AO32" i="3"/>
  <c r="AM33" i="3"/>
  <c r="AH48" i="3"/>
  <c r="AP48" i="3"/>
  <c r="AH49" i="3"/>
  <c r="AP49" i="3"/>
  <c r="AH50" i="3"/>
  <c r="AP50" i="3"/>
  <c r="AH51" i="3"/>
  <c r="AP51" i="3"/>
  <c r="AH52" i="3"/>
  <c r="AP52" i="3"/>
  <c r="AH53" i="3"/>
  <c r="AP53" i="3"/>
  <c r="AH54" i="3"/>
  <c r="AP54" i="3"/>
  <c r="AH55" i="3"/>
  <c r="AP55" i="3"/>
  <c r="AG26" i="3"/>
  <c r="AO26" i="3"/>
  <c r="AJ29" i="3"/>
  <c r="AR29" i="3"/>
  <c r="AI30" i="3"/>
  <c r="AQ30" i="3"/>
  <c r="AP32" i="3"/>
  <c r="AN33" i="3"/>
  <c r="AO33" i="3"/>
  <c r="AI48" i="3"/>
  <c r="AQ48" i="3"/>
  <c r="AI49" i="3"/>
  <c r="AQ49" i="3"/>
  <c r="AI50" i="3"/>
  <c r="AQ50" i="3"/>
  <c r="AI51" i="3"/>
  <c r="AQ51" i="3"/>
  <c r="AI52" i="3"/>
  <c r="AQ52" i="3"/>
  <c r="AI53" i="3"/>
  <c r="AQ53" i="3"/>
  <c r="AI54" i="3"/>
  <c r="AQ54" i="3"/>
  <c r="AI55" i="3"/>
  <c r="AQ55" i="3"/>
  <c r="AL28" i="3"/>
  <c r="AJ30" i="3"/>
  <c r="AR30" i="3"/>
  <c r="AI31" i="3"/>
  <c r="AQ31" i="3"/>
  <c r="AP33" i="3"/>
  <c r="AJ48" i="3"/>
  <c r="AR48" i="3"/>
  <c r="AJ49" i="3"/>
  <c r="AR49" i="3"/>
  <c r="AJ50" i="3"/>
  <c r="AR50" i="3"/>
  <c r="AJ51" i="3"/>
  <c r="AR51" i="3"/>
  <c r="AJ52" i="3"/>
  <c r="AR52" i="3"/>
  <c r="AJ53" i="3"/>
  <c r="AR53" i="3"/>
  <c r="AJ54" i="3"/>
  <c r="AR54" i="3"/>
  <c r="AJ55" i="3"/>
  <c r="AR55" i="3"/>
  <c r="AI19" i="3"/>
  <c r="AO20" i="3"/>
  <c r="AG15" i="3"/>
  <c r="AO15" i="3"/>
  <c r="AH29" i="3"/>
  <c r="AJ31" i="3"/>
  <c r="AR31" i="3"/>
  <c r="AI32" i="3"/>
  <c r="AQ32" i="3"/>
  <c r="AN50" i="3"/>
  <c r="AN49" i="3"/>
  <c r="AN48" i="3"/>
  <c r="AL27" i="3"/>
  <c r="AN28" i="3"/>
  <c r="AM29" i="3"/>
  <c r="AL30" i="3"/>
  <c r="AH30" i="3"/>
  <c r="AJ32" i="3"/>
  <c r="AR32" i="3"/>
  <c r="AI33" i="3"/>
  <c r="AQ33" i="3"/>
  <c r="AK48" i="3"/>
  <c r="AI15" i="3"/>
  <c r="AQ15" i="3"/>
  <c r="AI16" i="3"/>
  <c r="AQ16" i="3"/>
  <c r="AI17" i="3"/>
  <c r="AQ17" i="3"/>
  <c r="AI18" i="3"/>
  <c r="AQ18" i="3"/>
  <c r="AG19" i="3"/>
  <c r="AO19" i="3"/>
  <c r="AM20" i="3"/>
  <c r="AI27" i="3"/>
  <c r="AH31" i="3"/>
  <c r="AJ33" i="3"/>
  <c r="AR33" i="3"/>
  <c r="AL49" i="3"/>
  <c r="AM50" i="3"/>
  <c r="AL50" i="3"/>
  <c r="AM51" i="3"/>
  <c r="AL51" i="3"/>
  <c r="AM52" i="3"/>
  <c r="AL52" i="3"/>
  <c r="AM53" i="3"/>
  <c r="AL53" i="3"/>
  <c r="AM54" i="3"/>
  <c r="AL54" i="3"/>
  <c r="AM55" i="3"/>
  <c r="AL55" i="3"/>
  <c r="AK37" i="3"/>
  <c r="AG59" i="3"/>
  <c r="AO59" i="3"/>
  <c r="AM81" i="3"/>
  <c r="AM82" i="3"/>
  <c r="AM83" i="3"/>
  <c r="AM84" i="3"/>
  <c r="AM85" i="3"/>
  <c r="AM86" i="3"/>
  <c r="AM87" i="3"/>
  <c r="AM88" i="3"/>
  <c r="AL37" i="3"/>
  <c r="AL38" i="3"/>
  <c r="AL40" i="3"/>
  <c r="AL41" i="3"/>
  <c r="AL42" i="3"/>
  <c r="AL43" i="3"/>
  <c r="AI19" i="2"/>
  <c r="AQ19" i="2"/>
  <c r="AG20" i="2"/>
  <c r="AO20" i="2"/>
  <c r="AI21" i="2"/>
  <c r="AQ21" i="2"/>
  <c r="AI28" i="2"/>
  <c r="AJ29" i="2"/>
  <c r="AR29" i="2"/>
  <c r="AH30" i="2"/>
  <c r="AP30" i="2"/>
  <c r="AQ30" i="2"/>
  <c r="AI32" i="2"/>
  <c r="AJ33" i="2"/>
  <c r="AR33" i="2"/>
  <c r="AH38" i="2"/>
  <c r="AG40" i="2"/>
  <c r="AO40" i="2"/>
  <c r="AP40" i="2"/>
  <c r="AH42" i="2"/>
  <c r="AG44" i="2"/>
  <c r="AO44" i="2"/>
  <c r="AQ44" i="2"/>
  <c r="AN61" i="2"/>
  <c r="AM61" i="2"/>
  <c r="AL62" i="2"/>
  <c r="AL63" i="2"/>
  <c r="AL64" i="2"/>
  <c r="AL65" i="2"/>
  <c r="AL66" i="2"/>
  <c r="AK73" i="2"/>
  <c r="AM76" i="2"/>
  <c r="AK77" i="2"/>
  <c r="AN86" i="2"/>
  <c r="AK59" i="2"/>
  <c r="AM74" i="2"/>
  <c r="AM73" i="2"/>
  <c r="AM72" i="2"/>
  <c r="AM71" i="2"/>
  <c r="AM70" i="2"/>
  <c r="AM88" i="2"/>
  <c r="AM87" i="2"/>
  <c r="AM86" i="2"/>
  <c r="AM85" i="2"/>
  <c r="AM84" i="2"/>
  <c r="AM83" i="2"/>
  <c r="AM82" i="2"/>
  <c r="AM81" i="2"/>
  <c r="AL88" i="2"/>
  <c r="AL87" i="2"/>
  <c r="AL86" i="2"/>
  <c r="AL85" i="2"/>
  <c r="AL84" i="2"/>
  <c r="AL83" i="2"/>
  <c r="AL82" i="2"/>
  <c r="AL81" i="2"/>
  <c r="AM62" i="2"/>
  <c r="AM63" i="2"/>
  <c r="AM64" i="2"/>
  <c r="AM65" i="2"/>
  <c r="AM66" i="2"/>
  <c r="AN72" i="2"/>
  <c r="AL73" i="2"/>
  <c r="AN76" i="2"/>
  <c r="AL77" i="2"/>
  <c r="AK83" i="2"/>
  <c r="AN85" i="2"/>
  <c r="AR21" i="2"/>
  <c r="AJ27" i="2"/>
  <c r="AR27" i="2"/>
  <c r="AI29" i="2"/>
  <c r="AJ30" i="2"/>
  <c r="AR30" i="2"/>
  <c r="AH31" i="2"/>
  <c r="AP31" i="2"/>
  <c r="AQ31" i="2"/>
  <c r="AI33" i="2"/>
  <c r="AP37" i="2"/>
  <c r="AH39" i="2"/>
  <c r="AG41" i="2"/>
  <c r="AO41" i="2"/>
  <c r="AP41" i="2"/>
  <c r="AH43" i="2"/>
  <c r="AR48" i="2"/>
  <c r="AR49" i="2"/>
  <c r="AR50" i="2"/>
  <c r="AR51" i="2"/>
  <c r="AR52" i="2"/>
  <c r="AR53" i="2"/>
  <c r="AR54" i="2"/>
  <c r="AN62" i="2"/>
  <c r="AN63" i="2"/>
  <c r="AN64" i="2"/>
  <c r="AN65" i="2"/>
  <c r="AN66" i="2"/>
  <c r="AK70" i="2"/>
  <c r="AK74" i="2"/>
  <c r="AM77" i="2"/>
  <c r="AK82" i="2"/>
  <c r="AN84" i="2"/>
  <c r="AH55" i="2"/>
  <c r="AH54" i="2"/>
  <c r="AH53" i="2"/>
  <c r="AH52" i="2"/>
  <c r="AH51" i="2"/>
  <c r="AH50" i="2"/>
  <c r="AH49" i="2"/>
  <c r="AH48" i="2"/>
  <c r="AG48" i="2"/>
  <c r="AP55" i="2"/>
  <c r="AP54" i="2"/>
  <c r="AP53" i="2"/>
  <c r="AP52" i="2"/>
  <c r="AP51" i="2"/>
  <c r="AP50" i="2"/>
  <c r="AP49" i="2"/>
  <c r="AP48" i="2"/>
  <c r="AO48" i="2"/>
  <c r="AG49" i="2"/>
  <c r="AO49" i="2"/>
  <c r="AG50" i="2"/>
  <c r="AO50" i="2"/>
  <c r="AG51" i="2"/>
  <c r="AO51" i="2"/>
  <c r="AG52" i="2"/>
  <c r="AO52" i="2"/>
  <c r="AG53" i="2"/>
  <c r="AO53" i="2"/>
  <c r="AG54" i="2"/>
  <c r="AO54" i="2"/>
  <c r="AG55" i="2"/>
  <c r="AO55" i="2"/>
  <c r="AL59" i="2"/>
  <c r="AK60" i="2"/>
  <c r="AL70" i="2"/>
  <c r="AN73" i="2"/>
  <c r="AL74" i="2"/>
  <c r="AN77" i="2"/>
  <c r="AK81" i="2"/>
  <c r="AN83" i="2"/>
  <c r="AG15" i="2"/>
  <c r="AI26" i="2"/>
  <c r="AQ26" i="2"/>
  <c r="AR26" i="2"/>
  <c r="AI27" i="2"/>
  <c r="AH28" i="2"/>
  <c r="AP28" i="2"/>
  <c r="AQ28" i="2"/>
  <c r="AI30" i="2"/>
  <c r="AJ31" i="2"/>
  <c r="AR31" i="2"/>
  <c r="AH32" i="2"/>
  <c r="AP32" i="2"/>
  <c r="AQ32" i="2"/>
  <c r="AG38" i="2"/>
  <c r="AO38" i="2"/>
  <c r="AP38" i="2"/>
  <c r="AH40" i="2"/>
  <c r="AG42" i="2"/>
  <c r="AO42" i="2"/>
  <c r="AP42" i="2"/>
  <c r="AH44" i="2"/>
  <c r="AN59" i="2"/>
  <c r="AM59" i="2"/>
  <c r="AK71" i="2"/>
  <c r="AK75" i="2"/>
  <c r="AN82" i="2"/>
  <c r="AK88" i="2"/>
  <c r="AN70" i="2"/>
  <c r="AL71" i="2"/>
  <c r="AN74" i="2"/>
  <c r="AL75" i="2"/>
  <c r="AN81" i="2"/>
  <c r="AK87" i="2"/>
  <c r="AN60" i="2"/>
  <c r="AM60" i="2"/>
  <c r="AK72" i="2"/>
  <c r="AM75" i="2"/>
  <c r="AK76" i="2"/>
  <c r="AK86" i="2"/>
  <c r="AN88" i="2"/>
  <c r="AJ62" i="2"/>
  <c r="AR62" i="2"/>
  <c r="AR64" i="2"/>
  <c r="AN15" i="1"/>
  <c r="AP48" i="1"/>
  <c r="AI48" i="1"/>
  <c r="AQ48" i="1"/>
  <c r="AL82" i="1"/>
  <c r="AL86" i="1"/>
  <c r="AL88" i="1"/>
  <c r="AI33" i="1"/>
  <c r="AJ48" i="1"/>
  <c r="AR48" i="1"/>
  <c r="AL15" i="1"/>
  <c r="AK38" i="1"/>
  <c r="AK40" i="1"/>
  <c r="AK42" i="1"/>
  <c r="AK44" i="1"/>
  <c r="AN48" i="1"/>
  <c r="AO55" i="1"/>
  <c r="AG20" i="1"/>
  <c r="AH48" i="1"/>
  <c r="AP50" i="1"/>
  <c r="AK71" i="1"/>
  <c r="AP71" i="1"/>
  <c r="AI73" i="1"/>
  <c r="AQ73" i="1"/>
  <c r="AP75" i="1"/>
  <c r="AQ76" i="1"/>
  <c r="AM82" i="1"/>
  <c r="AM84" i="1"/>
  <c r="AM86" i="1"/>
  <c r="AM88" i="1"/>
  <c r="AH70" i="1"/>
  <c r="AP70" i="1"/>
  <c r="AJ73" i="1"/>
  <c r="AI75" i="1"/>
  <c r="AQ75" i="1"/>
  <c r="AJ81" i="1"/>
  <c r="AR81" i="1"/>
  <c r="AJ83" i="1"/>
  <c r="AR83" i="1"/>
  <c r="AN86" i="1"/>
  <c r="AN88" i="1"/>
  <c r="AH72" i="1"/>
  <c r="AP72" i="1"/>
  <c r="AK73" i="1"/>
  <c r="AR73" i="1"/>
  <c r="AK83" i="1"/>
  <c r="AG84" i="1"/>
  <c r="AO84" i="1"/>
  <c r="AK85" i="1"/>
  <c r="AG86" i="1"/>
  <c r="AO86" i="1"/>
  <c r="AK87" i="1"/>
  <c r="AG88" i="1"/>
  <c r="AO88" i="1"/>
  <c r="AG60" i="1"/>
  <c r="AO62" i="1"/>
  <c r="AJ70" i="1"/>
  <c r="AR70" i="1"/>
  <c r="AK75" i="1"/>
  <c r="AH75" i="1"/>
  <c r="AI77" i="1"/>
  <c r="AQ77" i="1"/>
  <c r="AL81" i="1"/>
  <c r="AL83" i="1"/>
  <c r="AL85" i="1"/>
  <c r="AL87" i="1"/>
  <c r="AR76" i="1"/>
  <c r="AH83" i="1"/>
  <c r="AK70" i="1"/>
  <c r="AG71" i="1"/>
  <c r="AO71" i="1"/>
  <c r="AJ72" i="1"/>
  <c r="AR72" i="1"/>
  <c r="AH74" i="1"/>
  <c r="AP74" i="1"/>
  <c r="AR77" i="1"/>
  <c r="AM81" i="1"/>
  <c r="AI82" i="1"/>
  <c r="AQ82" i="1"/>
  <c r="AM85" i="1"/>
  <c r="AM87" i="1"/>
  <c r="AJ76" i="1"/>
  <c r="AP83" i="1"/>
  <c r="AH71" i="1"/>
  <c r="AI72" i="1"/>
  <c r="AH76" i="1"/>
  <c r="AP76" i="1"/>
  <c r="AK77" i="1"/>
  <c r="AJ77" i="1"/>
  <c r="AJ84" i="1"/>
  <c r="AN85" i="1"/>
  <c r="AN87" i="1"/>
  <c r="AI71" i="1"/>
  <c r="AQ71" i="1"/>
  <c r="AJ74" i="1"/>
  <c r="AR74" i="1"/>
  <c r="AI76" i="1"/>
  <c r="AK82" i="1"/>
  <c r="AK84" i="1"/>
  <c r="AG85" i="1"/>
  <c r="AO85" i="1"/>
  <c r="AK86" i="1"/>
  <c r="AG87" i="1"/>
  <c r="AO87" i="1"/>
  <c r="AK88" i="1"/>
  <c r="AO48" i="1"/>
  <c r="AG55" i="1"/>
  <c r="AH51" i="1"/>
  <c r="AL20" i="1"/>
  <c r="AL22" i="1"/>
  <c r="AQ15" i="1"/>
  <c r="AI15" i="1"/>
  <c r="AL17" i="1"/>
  <c r="AP20" i="1"/>
  <c r="AM77" i="1"/>
  <c r="AM16" i="1"/>
  <c r="AI17" i="1"/>
  <c r="AQ17" i="1"/>
  <c r="AM18" i="1"/>
  <c r="AK22" i="1"/>
  <c r="AL26" i="1"/>
  <c r="AI51" i="1"/>
  <c r="AQ51" i="1"/>
  <c r="AI53" i="1"/>
  <c r="AQ53" i="1"/>
  <c r="AL59" i="1"/>
  <c r="AL63" i="1"/>
  <c r="AM72" i="1"/>
  <c r="AG74" i="1"/>
  <c r="AO74" i="1"/>
  <c r="AL75" i="1"/>
  <c r="AN77" i="1"/>
  <c r="AI83" i="1"/>
  <c r="AQ83" i="1"/>
  <c r="AH84" i="1"/>
  <c r="AP84" i="1"/>
  <c r="AH85" i="1"/>
  <c r="AP85" i="1"/>
  <c r="AH86" i="1"/>
  <c r="AP86" i="1"/>
  <c r="AH87" i="1"/>
  <c r="AP87" i="1"/>
  <c r="AH88" i="1"/>
  <c r="AP88" i="1"/>
  <c r="AN74" i="1"/>
  <c r="AM38" i="1"/>
  <c r="AM40" i="1"/>
  <c r="AJ49" i="1"/>
  <c r="AR49" i="1"/>
  <c r="AM59" i="1"/>
  <c r="AM63" i="1"/>
  <c r="AL70" i="1"/>
  <c r="AI70" i="1"/>
  <c r="AR71" i="1"/>
  <c r="AN72" i="1"/>
  <c r="AK72" i="1"/>
  <c r="AH73" i="1"/>
  <c r="AQ74" i="1"/>
  <c r="AM75" i="1"/>
  <c r="AJ75" i="1"/>
  <c r="AG77" i="1"/>
  <c r="AO77" i="1"/>
  <c r="AP77" i="1"/>
  <c r="AK81" i="1"/>
  <c r="AJ82" i="1"/>
  <c r="AI84" i="1"/>
  <c r="AQ84" i="1"/>
  <c r="AI85" i="1"/>
  <c r="AQ85" i="1"/>
  <c r="AI86" i="1"/>
  <c r="AQ86" i="1"/>
  <c r="AI87" i="1"/>
  <c r="AQ87" i="1"/>
  <c r="AI88" i="1"/>
  <c r="AQ88" i="1"/>
  <c r="AM22" i="1"/>
  <c r="AN26" i="1"/>
  <c r="AN29" i="1"/>
  <c r="AN31" i="1"/>
  <c r="AN33" i="1"/>
  <c r="AN38" i="1"/>
  <c r="AG50" i="1"/>
  <c r="AO50" i="1"/>
  <c r="AG52" i="1"/>
  <c r="AO52" i="1"/>
  <c r="AG54" i="1"/>
  <c r="AO54" i="1"/>
  <c r="AM70" i="1"/>
  <c r="AG72" i="1"/>
  <c r="AO72" i="1"/>
  <c r="AL73" i="1"/>
  <c r="AN75" i="1"/>
  <c r="AR84" i="1"/>
  <c r="AJ85" i="1"/>
  <c r="AR85" i="1"/>
  <c r="AJ86" i="1"/>
  <c r="AR86" i="1"/>
  <c r="AJ87" i="1"/>
  <c r="AR87" i="1"/>
  <c r="AJ88" i="1"/>
  <c r="AR88" i="1"/>
  <c r="AH50" i="1"/>
  <c r="AH52" i="1"/>
  <c r="AP52" i="1"/>
  <c r="AK64" i="1"/>
  <c r="AN70" i="1"/>
  <c r="AQ72" i="1"/>
  <c r="AM73" i="1"/>
  <c r="AG75" i="1"/>
  <c r="AO75" i="1"/>
  <c r="AL76" i="1"/>
  <c r="AN81" i="1"/>
  <c r="AI20" i="1"/>
  <c r="AL21" i="1"/>
  <c r="AL37" i="1"/>
  <c r="AL39" i="1"/>
  <c r="AL41" i="1"/>
  <c r="AL43" i="1"/>
  <c r="AI52" i="1"/>
  <c r="AQ52" i="1"/>
  <c r="AL60" i="1"/>
  <c r="AG70" i="1"/>
  <c r="AO70" i="1"/>
  <c r="AL71" i="1"/>
  <c r="AN73" i="1"/>
  <c r="AM76" i="1"/>
  <c r="AG81" i="1"/>
  <c r="AO81" i="1"/>
  <c r="AN82" i="1"/>
  <c r="AM28" i="1"/>
  <c r="AM30" i="1"/>
  <c r="AM32" i="1"/>
  <c r="AM37" i="1"/>
  <c r="AM39" i="1"/>
  <c r="AM41" i="1"/>
  <c r="AM43" i="1"/>
  <c r="AN51" i="1"/>
  <c r="AJ52" i="1"/>
  <c r="AN53" i="1"/>
  <c r="AJ54" i="1"/>
  <c r="AR54" i="1"/>
  <c r="AQ61" i="1"/>
  <c r="AI63" i="1"/>
  <c r="AQ70" i="1"/>
  <c r="AM71" i="1"/>
  <c r="AJ71" i="1"/>
  <c r="AG73" i="1"/>
  <c r="AO73" i="1"/>
  <c r="AP73" i="1"/>
  <c r="AL74" i="1"/>
  <c r="AI74" i="1"/>
  <c r="AR75" i="1"/>
  <c r="AN76" i="1"/>
  <c r="AK76" i="1"/>
  <c r="AH77" i="1"/>
  <c r="AH81" i="1"/>
  <c r="AP81" i="1"/>
  <c r="AG82" i="1"/>
  <c r="AO82" i="1"/>
  <c r="AR82" i="1"/>
  <c r="AN83" i="1"/>
  <c r="AM83" i="1"/>
  <c r="AL84" i="1"/>
  <c r="AL72" i="1"/>
  <c r="AK16" i="1"/>
  <c r="AK18" i="1"/>
  <c r="AN21" i="1"/>
  <c r="AN37" i="1"/>
  <c r="AN39" i="1"/>
  <c r="AG49" i="1"/>
  <c r="AO49" i="1"/>
  <c r="AN62" i="1"/>
  <c r="AN66" i="1"/>
  <c r="AN71" i="1"/>
  <c r="AM74" i="1"/>
  <c r="AG76" i="1"/>
  <c r="AO76" i="1"/>
  <c r="AL77" i="1"/>
  <c r="AI81" i="1"/>
  <c r="AQ81" i="1"/>
  <c r="AH82" i="1"/>
  <c r="AP82" i="1"/>
  <c r="AG83" i="1"/>
  <c r="AO83" i="1"/>
  <c r="AN84" i="1"/>
  <c r="AJ15" i="1"/>
  <c r="AR15" i="1"/>
  <c r="AN16" i="1"/>
  <c r="AJ17" i="1"/>
  <c r="AR17" i="1"/>
  <c r="AM20" i="1"/>
  <c r="AG21" i="1"/>
  <c r="AL38" i="1"/>
  <c r="AL40" i="1"/>
  <c r="AH41" i="1"/>
  <c r="AP41" i="1"/>
  <c r="AL42" i="1"/>
  <c r="AG51" i="1"/>
  <c r="AO51" i="1"/>
  <c r="AG53" i="1"/>
  <c r="AO53" i="1"/>
  <c r="AK54" i="1"/>
  <c r="AP59" i="1"/>
  <c r="AP60" i="1"/>
  <c r="AJ61" i="1"/>
  <c r="AR61" i="1"/>
  <c r="AI64" i="1"/>
  <c r="AQ64" i="1"/>
  <c r="AG66" i="1"/>
  <c r="AO60" i="1"/>
  <c r="AP64" i="1"/>
  <c r="AN22" i="1"/>
  <c r="AK17" i="1"/>
  <c r="AK19" i="1"/>
  <c r="AJ19" i="1"/>
  <c r="AM29" i="1"/>
  <c r="AM31" i="1"/>
  <c r="AM33" i="1"/>
  <c r="AI41" i="1"/>
  <c r="AQ41" i="1"/>
  <c r="AM42" i="1"/>
  <c r="AM44" i="1"/>
  <c r="AQ59" i="1"/>
  <c r="AI60" i="1"/>
  <c r="AQ60" i="1"/>
  <c r="AP63" i="1"/>
  <c r="AJ64" i="1"/>
  <c r="AR64" i="1"/>
  <c r="AH66" i="1"/>
  <c r="AJ28" i="1"/>
  <c r="AJ30" i="1"/>
  <c r="AJ37" i="1"/>
  <c r="AJ59" i="1"/>
  <c r="AR59" i="1"/>
  <c r="AJ60" i="1"/>
  <c r="AR60" i="1"/>
  <c r="AG62" i="1"/>
  <c r="AQ63" i="1"/>
  <c r="AG64" i="1"/>
  <c r="AJ32" i="1"/>
  <c r="AR37" i="1"/>
  <c r="AM15" i="1"/>
  <c r="AI16" i="1"/>
  <c r="AQ16" i="1"/>
  <c r="AM17" i="1"/>
  <c r="AH20" i="1"/>
  <c r="AH26" i="1"/>
  <c r="AK39" i="1"/>
  <c r="AG40" i="1"/>
  <c r="AO40" i="1"/>
  <c r="AK41" i="1"/>
  <c r="AK43" i="1"/>
  <c r="AN50" i="1"/>
  <c r="AN52" i="1"/>
  <c r="AJ53" i="1"/>
  <c r="AR53" i="1"/>
  <c r="AG59" i="1"/>
  <c r="AK60" i="1"/>
  <c r="AH62" i="1"/>
  <c r="AG65" i="1"/>
  <c r="AO65" i="1"/>
  <c r="AG39" i="1"/>
  <c r="AI61" i="1"/>
  <c r="AJ16" i="1"/>
  <c r="AR16" i="1"/>
  <c r="AJ18" i="1"/>
  <c r="AR18" i="1"/>
  <c r="AQ20" i="1"/>
  <c r="AH40" i="1"/>
  <c r="AP40" i="1"/>
  <c r="AM55" i="1"/>
  <c r="AH59" i="1"/>
  <c r="AH60" i="1"/>
  <c r="AH63" i="1"/>
  <c r="AH65" i="1"/>
  <c r="AP65" i="1"/>
  <c r="AO66" i="1"/>
  <c r="AO39" i="1"/>
  <c r="AI42" i="1"/>
  <c r="AQ42" i="1"/>
  <c r="AK55" i="1"/>
  <c r="AI59" i="1"/>
  <c r="AG61" i="1"/>
  <c r="AO61" i="1"/>
  <c r="AI65" i="1"/>
  <c r="AP66" i="1"/>
  <c r="AP62" i="1"/>
  <c r="AQ65" i="1"/>
  <c r="AO20" i="1"/>
  <c r="AL16" i="1"/>
  <c r="AL18" i="1"/>
  <c r="AL27" i="1"/>
  <c r="AN28" i="1"/>
  <c r="AJ29" i="1"/>
  <c r="AN30" i="1"/>
  <c r="AJ31" i="1"/>
  <c r="AN32" i="1"/>
  <c r="AJ33" i="1"/>
  <c r="AN49" i="1"/>
  <c r="AN55" i="1"/>
  <c r="AO59" i="1"/>
  <c r="AH61" i="1"/>
  <c r="AP61" i="1"/>
  <c r="AO64" i="1"/>
  <c r="AQ29" i="1"/>
  <c r="AQ32" i="1"/>
  <c r="AR29" i="1"/>
  <c r="AR28" i="1"/>
  <c r="AR33" i="1"/>
  <c r="AM19" i="1"/>
  <c r="AR19" i="1"/>
  <c r="AN20" i="1"/>
  <c r="AO21" i="1"/>
  <c r="AI26" i="1"/>
  <c r="AQ26" i="1"/>
  <c r="AG28" i="1"/>
  <c r="AO28" i="1"/>
  <c r="AG29" i="1"/>
  <c r="AO29" i="1"/>
  <c r="AG30" i="1"/>
  <c r="AO30" i="1"/>
  <c r="AG31" i="1"/>
  <c r="AO31" i="1"/>
  <c r="AG32" i="1"/>
  <c r="AO32" i="1"/>
  <c r="AG33" i="1"/>
  <c r="AO33" i="1"/>
  <c r="AG38" i="1"/>
  <c r="AO38" i="1"/>
  <c r="AH39" i="1"/>
  <c r="AP39" i="1"/>
  <c r="AI40" i="1"/>
  <c r="AQ40" i="1"/>
  <c r="AR52" i="1"/>
  <c r="AK53" i="1"/>
  <c r="AN54" i="1"/>
  <c r="AQ62" i="1"/>
  <c r="AN63" i="1"/>
  <c r="AO63" i="1"/>
  <c r="AL64" i="1"/>
  <c r="AH64" i="1"/>
  <c r="AJ65" i="1"/>
  <c r="AR65" i="1"/>
  <c r="AP26" i="1"/>
  <c r="AQ31" i="1"/>
  <c r="AN19" i="1"/>
  <c r="AG22" i="1"/>
  <c r="AO22" i="1"/>
  <c r="AJ26" i="1"/>
  <c r="AR26" i="1"/>
  <c r="AG27" i="1"/>
  <c r="AO27" i="1"/>
  <c r="AH28" i="1"/>
  <c r="AP28" i="1"/>
  <c r="AH29" i="1"/>
  <c r="AP29" i="1"/>
  <c r="AH30" i="1"/>
  <c r="AP30" i="1"/>
  <c r="AH31" i="1"/>
  <c r="AP31" i="1"/>
  <c r="AH32" i="1"/>
  <c r="AP32" i="1"/>
  <c r="AH33" i="1"/>
  <c r="AP33" i="1"/>
  <c r="AH37" i="1"/>
  <c r="AP37" i="1"/>
  <c r="AH38" i="1"/>
  <c r="AP38" i="1"/>
  <c r="AI39" i="1"/>
  <c r="AQ39" i="1"/>
  <c r="AN44" i="1"/>
  <c r="AH49" i="1"/>
  <c r="AP49" i="1"/>
  <c r="AI50" i="1"/>
  <c r="AQ50" i="1"/>
  <c r="AJ51" i="1"/>
  <c r="AR51" i="1"/>
  <c r="AK52" i="1"/>
  <c r="AM60" i="1"/>
  <c r="AK61" i="1"/>
  <c r="AM64" i="1"/>
  <c r="AK65" i="1"/>
  <c r="AQ30" i="1"/>
  <c r="AR32" i="1"/>
  <c r="AK15" i="1"/>
  <c r="AG19" i="1"/>
  <c r="AO19" i="1"/>
  <c r="AH22" i="1"/>
  <c r="AP22" i="1"/>
  <c r="AK27" i="1"/>
  <c r="AG26" i="1"/>
  <c r="AH27" i="1"/>
  <c r="AP27" i="1"/>
  <c r="AI37" i="1"/>
  <c r="AQ37" i="1"/>
  <c r="AI38" i="1"/>
  <c r="AQ38" i="1"/>
  <c r="AN43" i="1"/>
  <c r="AG44" i="1"/>
  <c r="AO44" i="1"/>
  <c r="AI49" i="1"/>
  <c r="AQ49" i="1"/>
  <c r="AJ50" i="1"/>
  <c r="AR50" i="1"/>
  <c r="AK51" i="1"/>
  <c r="AN60" i="1"/>
  <c r="AL61" i="1"/>
  <c r="AJ62" i="1"/>
  <c r="AR62" i="1"/>
  <c r="AN64" i="1"/>
  <c r="AL65" i="1"/>
  <c r="AJ66" i="1"/>
  <c r="AR66" i="1"/>
  <c r="AQ28" i="1"/>
  <c r="AQ33" i="1"/>
  <c r="AR31" i="1"/>
  <c r="AG18" i="1"/>
  <c r="AO18" i="1"/>
  <c r="AH19" i="1"/>
  <c r="AP19" i="1"/>
  <c r="AI21" i="1"/>
  <c r="AQ21" i="1"/>
  <c r="AI22" i="1"/>
  <c r="AQ22" i="1"/>
  <c r="AI27" i="1"/>
  <c r="AQ27" i="1"/>
  <c r="AJ38" i="1"/>
  <c r="AN42" i="1"/>
  <c r="AG43" i="1"/>
  <c r="AO43" i="1"/>
  <c r="AH44" i="1"/>
  <c r="AP44" i="1"/>
  <c r="AK50" i="1"/>
  <c r="AH55" i="1"/>
  <c r="AP55" i="1"/>
  <c r="AM61" i="1"/>
  <c r="AK62" i="1"/>
  <c r="AM65" i="1"/>
  <c r="AK66" i="1"/>
  <c r="AR30" i="1"/>
  <c r="AO16" i="1"/>
  <c r="AG17" i="1"/>
  <c r="AO17" i="1"/>
  <c r="AH18" i="1"/>
  <c r="AP18" i="1"/>
  <c r="AJ21" i="1"/>
  <c r="AR21" i="1"/>
  <c r="AJ22" i="1"/>
  <c r="AR22" i="1"/>
  <c r="AJ27" i="1"/>
  <c r="AR27" i="1"/>
  <c r="AI28" i="1"/>
  <c r="AI29" i="1"/>
  <c r="AI30" i="1"/>
  <c r="AI31" i="1"/>
  <c r="AI32" i="1"/>
  <c r="AN41" i="1"/>
  <c r="AG42" i="1"/>
  <c r="AO42" i="1"/>
  <c r="AH43" i="1"/>
  <c r="AP43" i="1"/>
  <c r="AI44" i="1"/>
  <c r="AQ44" i="1"/>
  <c r="AK49" i="1"/>
  <c r="AH54" i="1"/>
  <c r="AP54" i="1"/>
  <c r="AI55" i="1"/>
  <c r="AQ55" i="1"/>
  <c r="AN61" i="1"/>
  <c r="AL62" i="1"/>
  <c r="AJ63" i="1"/>
  <c r="AR63" i="1"/>
  <c r="AN65" i="1"/>
  <c r="AL66" i="1"/>
  <c r="AH15" i="1"/>
  <c r="AV14" i="1" s="1"/>
  <c r="AP15" i="1"/>
  <c r="AH16" i="1"/>
  <c r="AP16" i="1"/>
  <c r="AH17" i="1"/>
  <c r="AP17" i="1"/>
  <c r="AI18" i="1"/>
  <c r="AQ18" i="1"/>
  <c r="AK20" i="1"/>
  <c r="AK21" i="1"/>
  <c r="AN40" i="1"/>
  <c r="AG41" i="1"/>
  <c r="AO41" i="1"/>
  <c r="AH42" i="1"/>
  <c r="AP42" i="1"/>
  <c r="AI43" i="1"/>
  <c r="AQ43" i="1"/>
  <c r="AH53" i="1"/>
  <c r="AP53" i="1"/>
  <c r="AI54" i="1"/>
  <c r="AQ54" i="1"/>
  <c r="AJ55" i="1"/>
  <c r="AR55" i="1"/>
  <c r="AN59" i="1"/>
  <c r="AM62" i="1"/>
  <c r="AI62" i="1"/>
  <c r="AK63" i="1"/>
  <c r="AG63" i="1"/>
  <c r="AM66" i="1"/>
  <c r="AK30" i="1"/>
  <c r="AK33" i="1"/>
  <c r="AK32" i="1"/>
  <c r="AN17" i="1"/>
  <c r="AN18" i="1"/>
  <c r="AL19" i="1"/>
  <c r="AJ20" i="1"/>
  <c r="AR20" i="1"/>
  <c r="AH21" i="1"/>
  <c r="AP21" i="1"/>
  <c r="AN27" i="1"/>
  <c r="AL28" i="1"/>
  <c r="AL29" i="1"/>
  <c r="AL30" i="1"/>
  <c r="AL31" i="1"/>
  <c r="AL32" i="1"/>
  <c r="AL33" i="1"/>
  <c r="AG37" i="1"/>
  <c r="AO37" i="1"/>
  <c r="AK59" i="1"/>
  <c r="AO15" i="1"/>
  <c r="AM27" i="1"/>
  <c r="AK28" i="1"/>
  <c r="AK31" i="1"/>
  <c r="AK26" i="1"/>
  <c r="AK48" i="1"/>
  <c r="AK29" i="1"/>
  <c r="AR38" i="1"/>
  <c r="AJ39" i="1"/>
  <c r="AR39" i="1"/>
  <c r="AJ40" i="1"/>
  <c r="AR40" i="1"/>
  <c r="AJ41" i="1"/>
  <c r="AR41" i="1"/>
  <c r="AJ42" i="1"/>
  <c r="AR42" i="1"/>
  <c r="AJ43" i="1"/>
  <c r="AR43" i="1"/>
  <c r="AL48" i="1"/>
  <c r="AL49" i="1"/>
  <c r="AL50" i="1"/>
  <c r="AL51" i="1"/>
  <c r="AL52" i="1"/>
  <c r="AL53" i="1"/>
  <c r="AL54" i="1"/>
  <c r="AL55" i="1"/>
  <c r="AI19" i="1"/>
  <c r="AQ19" i="1"/>
  <c r="AM26" i="1"/>
  <c r="AM48" i="1"/>
  <c r="AM49" i="1"/>
  <c r="AM50" i="1"/>
  <c r="AM51" i="1"/>
  <c r="AM52" i="1"/>
  <c r="AM53" i="1"/>
  <c r="AM54" i="1"/>
  <c r="AX14" i="1" l="1"/>
  <c r="AW14" i="1"/>
  <c r="AY14" i="1" s="1"/>
  <c r="AX14" i="5"/>
  <c r="AW14" i="7"/>
  <c r="AV58" i="7"/>
  <c r="AW36" i="6"/>
  <c r="AX58" i="3"/>
  <c r="AX80" i="2"/>
  <c r="AV25" i="7"/>
  <c r="AX25" i="7"/>
  <c r="AW47" i="6"/>
  <c r="AW14" i="6"/>
  <c r="AV80" i="6"/>
  <c r="AW69" i="6"/>
  <c r="AX80" i="6"/>
  <c r="AW25" i="5"/>
  <c r="AX80" i="5"/>
  <c r="AW47" i="5"/>
  <c r="AX36" i="4"/>
  <c r="AW36" i="4"/>
  <c r="AW47" i="4"/>
  <c r="AW80" i="4"/>
  <c r="AV69" i="4"/>
  <c r="AW25" i="4"/>
  <c r="AW58" i="4"/>
  <c r="AV36" i="3"/>
  <c r="AW58" i="3"/>
  <c r="AW69" i="3"/>
  <c r="AX80" i="3"/>
  <c r="AV80" i="3"/>
  <c r="AV69" i="3"/>
  <c r="AX36" i="3"/>
  <c r="AV69" i="2"/>
  <c r="AW47" i="2"/>
  <c r="AV80" i="2"/>
  <c r="AW14" i="2"/>
  <c r="AX69" i="2"/>
  <c r="AX28" i="1"/>
  <c r="AW39" i="1"/>
  <c r="AW47" i="7"/>
  <c r="AX58" i="7"/>
  <c r="AW58" i="7"/>
  <c r="AW69" i="7"/>
  <c r="AX36" i="7"/>
  <c r="AV80" i="7"/>
  <c r="AX47" i="7"/>
  <c r="AV47" i="7"/>
  <c r="AV36" i="7"/>
  <c r="AW36" i="7"/>
  <c r="AX80" i="7"/>
  <c r="AV69" i="7"/>
  <c r="AW80" i="7"/>
  <c r="AV69" i="6"/>
  <c r="AW58" i="6"/>
  <c r="AW80" i="6"/>
  <c r="AX36" i="6"/>
  <c r="AX58" i="6"/>
  <c r="AV58" i="6"/>
  <c r="AX25" i="6"/>
  <c r="AW25" i="6"/>
  <c r="AV36" i="5"/>
  <c r="AX36" i="5"/>
  <c r="AV58" i="5"/>
  <c r="AV25" i="5"/>
  <c r="AV14" i="5"/>
  <c r="AV80" i="5"/>
  <c r="AX25" i="5"/>
  <c r="AV14" i="4"/>
  <c r="AX80" i="4"/>
  <c r="AV80" i="4"/>
  <c r="AV36" i="4"/>
  <c r="AV25" i="4"/>
  <c r="AX25" i="4"/>
  <c r="AX69" i="4"/>
  <c r="AW69" i="4"/>
  <c r="AX14" i="4"/>
  <c r="AV58" i="3"/>
  <c r="AX69" i="3"/>
  <c r="AV14" i="3"/>
  <c r="AV47" i="3"/>
  <c r="AW80" i="3"/>
  <c r="AW14" i="3"/>
  <c r="AX36" i="2"/>
  <c r="AV36" i="2"/>
  <c r="AW25" i="2"/>
  <c r="AW36" i="2"/>
  <c r="AX58" i="2"/>
  <c r="AV58" i="2"/>
  <c r="AX14" i="2"/>
  <c r="AX25" i="2"/>
  <c r="AV25" i="2"/>
  <c r="AX47" i="2"/>
  <c r="AV28" i="1"/>
  <c r="AX17" i="1"/>
  <c r="AX39" i="1"/>
  <c r="AV39" i="1"/>
  <c r="AV17" i="1"/>
  <c r="AW28" i="1"/>
  <c r="AW17" i="1"/>
  <c r="AW25" i="7"/>
  <c r="AX69" i="7"/>
  <c r="AX14" i="7"/>
  <c r="AV14" i="7"/>
  <c r="AV36" i="6"/>
  <c r="AX47" i="6"/>
  <c r="AX14" i="6"/>
  <c r="AV25" i="6"/>
  <c r="AV47" i="6"/>
  <c r="AV14" i="6"/>
  <c r="AX69" i="6"/>
  <c r="AW14" i="5"/>
  <c r="AX69" i="5"/>
  <c r="AX58" i="5"/>
  <c r="AV47" i="5"/>
  <c r="AV69" i="5"/>
  <c r="AX47" i="5"/>
  <c r="AW36" i="5"/>
  <c r="AW58" i="5"/>
  <c r="AW80" i="5"/>
  <c r="AW69" i="5"/>
  <c r="AW14" i="4"/>
  <c r="AX58" i="4"/>
  <c r="AV47" i="4"/>
  <c r="AV58" i="4"/>
  <c r="AX47" i="4"/>
  <c r="AV25" i="3"/>
  <c r="AX47" i="3"/>
  <c r="AW47" i="3"/>
  <c r="AW25" i="3"/>
  <c r="AX25" i="3"/>
  <c r="AW36" i="3"/>
  <c r="AX14" i="3"/>
  <c r="AV14" i="2"/>
  <c r="AV47" i="2"/>
  <c r="AW80" i="2"/>
  <c r="AW58" i="2"/>
  <c r="AW69" i="2"/>
  <c r="AX80" i="1"/>
  <c r="AW69" i="1"/>
  <c r="AV80" i="1"/>
  <c r="AX58" i="1"/>
  <c r="AW36" i="1"/>
  <c r="AX69" i="1"/>
  <c r="AV69" i="1"/>
  <c r="AW80" i="1"/>
  <c r="AV58" i="1"/>
  <c r="AV25" i="1"/>
  <c r="AV47" i="1"/>
  <c r="AX25" i="1"/>
  <c r="AX47" i="1"/>
  <c r="AW58" i="1"/>
  <c r="AX36" i="1"/>
  <c r="AW47" i="1"/>
  <c r="AV36" i="1"/>
  <c r="AW25" i="1"/>
  <c r="AZ80" i="2" l="1"/>
  <c r="BF24" i="2" s="1"/>
  <c r="AY80" i="5"/>
  <c r="BE24" i="5" s="1"/>
  <c r="AY80" i="6"/>
  <c r="BE24" i="6" s="1"/>
  <c r="AZ14" i="5"/>
  <c r="AY58" i="3"/>
  <c r="BE22" i="3" s="1"/>
  <c r="AZ25" i="7"/>
  <c r="BF19" i="7" s="1"/>
  <c r="H23" i="9" s="1"/>
  <c r="AY25" i="5"/>
  <c r="BE19" i="5" s="1"/>
  <c r="F8" i="9" s="1"/>
  <c r="AZ80" i="3"/>
  <c r="BF24" i="3" s="1"/>
  <c r="AY25" i="2"/>
  <c r="BE19" i="2" s="1"/>
  <c r="AY36" i="2"/>
  <c r="BE20" i="2" s="1"/>
  <c r="AY39" i="1"/>
  <c r="AZ25" i="4"/>
  <c r="BF19" i="4" s="1"/>
  <c r="E23" i="9" s="1"/>
  <c r="AY80" i="3"/>
  <c r="BE24" i="3" s="1"/>
  <c r="AY25" i="7"/>
  <c r="BE19" i="7" s="1"/>
  <c r="H8" i="9" s="1"/>
  <c r="AZ69" i="7"/>
  <c r="BF23" i="7" s="1"/>
  <c r="AZ69" i="6"/>
  <c r="BF23" i="6" s="1"/>
  <c r="AZ80" i="6"/>
  <c r="BF24" i="6" s="1"/>
  <c r="AY36" i="5"/>
  <c r="BE20" i="5" s="1"/>
  <c r="F9" i="9" s="1"/>
  <c r="AZ69" i="4"/>
  <c r="BF23" i="4" s="1"/>
  <c r="AZ69" i="3"/>
  <c r="BF23" i="3" s="1"/>
  <c r="AZ58" i="2"/>
  <c r="AZ80" i="7"/>
  <c r="BF24" i="7" s="1"/>
  <c r="AY58" i="6"/>
  <c r="BE22" i="6" s="1"/>
  <c r="G11" i="9" s="1"/>
  <c r="AZ25" i="5"/>
  <c r="AY25" i="4"/>
  <c r="BE19" i="4" s="1"/>
  <c r="E8" i="9" s="1"/>
  <c r="AY36" i="4"/>
  <c r="BE20" i="4" s="1"/>
  <c r="E9" i="9" s="1"/>
  <c r="AZ36" i="4"/>
  <c r="AY80" i="4"/>
  <c r="BE24" i="4" s="1"/>
  <c r="AY14" i="4"/>
  <c r="BE18" i="4" s="1"/>
  <c r="E7" i="9" s="1"/>
  <c r="AY69" i="4"/>
  <c r="BE23" i="4" s="1"/>
  <c r="AZ25" i="2"/>
  <c r="BF19" i="2" s="1"/>
  <c r="AY69" i="2"/>
  <c r="BE23" i="2" s="1"/>
  <c r="AZ36" i="2"/>
  <c r="BF20" i="2" s="1"/>
  <c r="AY28" i="1"/>
  <c r="AY47" i="7"/>
  <c r="BE21" i="7" s="1"/>
  <c r="H10" i="9" s="1"/>
  <c r="AY36" i="7"/>
  <c r="BE20" i="7" s="1"/>
  <c r="AZ58" i="7"/>
  <c r="BF22" i="7" s="1"/>
  <c r="H26" i="9" s="1"/>
  <c r="AY58" i="7"/>
  <c r="BE22" i="7" s="1"/>
  <c r="H11" i="9" s="1"/>
  <c r="AY80" i="7"/>
  <c r="BE24" i="7" s="1"/>
  <c r="AY69" i="7"/>
  <c r="BE23" i="7" s="1"/>
  <c r="AZ47" i="7"/>
  <c r="AZ36" i="7"/>
  <c r="BF20" i="7" s="1"/>
  <c r="H24" i="9" s="1"/>
  <c r="AZ58" i="6"/>
  <c r="AZ58" i="5"/>
  <c r="BF22" i="5" s="1"/>
  <c r="F26" i="9" s="1"/>
  <c r="AZ36" i="5"/>
  <c r="AZ80" i="5"/>
  <c r="BF24" i="5" s="1"/>
  <c r="AY14" i="5"/>
  <c r="BE18" i="5" s="1"/>
  <c r="F7" i="9" s="1"/>
  <c r="AZ80" i="4"/>
  <c r="BF24" i="4" s="1"/>
  <c r="AZ14" i="4"/>
  <c r="BF18" i="4" s="1"/>
  <c r="E22" i="9" s="1"/>
  <c r="AZ58" i="3"/>
  <c r="BF22" i="3" s="1"/>
  <c r="AZ47" i="3"/>
  <c r="BF21" i="3" s="1"/>
  <c r="AY69" i="3"/>
  <c r="BE23" i="3" s="1"/>
  <c r="AZ14" i="3"/>
  <c r="BF18" i="3" s="1"/>
  <c r="AY17" i="1"/>
  <c r="AZ80" i="1"/>
  <c r="BF24" i="1" s="1"/>
  <c r="AY58" i="1"/>
  <c r="BE22" i="1" s="1"/>
  <c r="B11" i="9" s="1"/>
  <c r="AY14" i="7"/>
  <c r="BE18" i="7" s="1"/>
  <c r="H7" i="9" s="1"/>
  <c r="AZ14" i="7"/>
  <c r="BA25" i="7"/>
  <c r="AY36" i="6"/>
  <c r="BE20" i="6" s="1"/>
  <c r="G9" i="9" s="1"/>
  <c r="AZ36" i="6"/>
  <c r="AY69" i="6"/>
  <c r="BE23" i="6" s="1"/>
  <c r="AZ14" i="6"/>
  <c r="AY14" i="6"/>
  <c r="BE18" i="6" s="1"/>
  <c r="G7" i="9" s="1"/>
  <c r="AZ47" i="6"/>
  <c r="AY47" i="6"/>
  <c r="BE21" i="6" s="1"/>
  <c r="G10" i="9" s="1"/>
  <c r="AY25" i="6"/>
  <c r="BE19" i="6" s="1"/>
  <c r="G8" i="9" s="1"/>
  <c r="AZ25" i="6"/>
  <c r="AY69" i="5"/>
  <c r="BE23" i="5" s="1"/>
  <c r="AZ69" i="5"/>
  <c r="BF23" i="5" s="1"/>
  <c r="BF18" i="5"/>
  <c r="F22" i="9" s="1"/>
  <c r="AZ47" i="5"/>
  <c r="AY47" i="5"/>
  <c r="BE21" i="5" s="1"/>
  <c r="F10" i="9" s="1"/>
  <c r="AY58" i="5"/>
  <c r="BE22" i="5" s="1"/>
  <c r="F11" i="9" s="1"/>
  <c r="AZ58" i="4"/>
  <c r="AY58" i="4"/>
  <c r="BE22" i="4" s="1"/>
  <c r="E11" i="9" s="1"/>
  <c r="AZ47" i="4"/>
  <c r="AY47" i="4"/>
  <c r="BE21" i="4" s="1"/>
  <c r="E10" i="9" s="1"/>
  <c r="AY14" i="3"/>
  <c r="BE18" i="3" s="1"/>
  <c r="AZ25" i="3"/>
  <c r="AY25" i="3"/>
  <c r="BE19" i="3" s="1"/>
  <c r="AY47" i="3"/>
  <c r="BE21" i="3" s="1"/>
  <c r="AY36" i="3"/>
  <c r="BE20" i="3" s="1"/>
  <c r="AZ36" i="3"/>
  <c r="BF22" i="2"/>
  <c r="AZ14" i="2"/>
  <c r="AY14" i="2"/>
  <c r="BE18" i="2" s="1"/>
  <c r="AZ69" i="2"/>
  <c r="BF23" i="2" s="1"/>
  <c r="AY58" i="2"/>
  <c r="BE22" i="2" s="1"/>
  <c r="AY80" i="2"/>
  <c r="BE24" i="2" s="1"/>
  <c r="C13" i="9" s="1"/>
  <c r="AZ47" i="2"/>
  <c r="AY47" i="2"/>
  <c r="BE21" i="2" s="1"/>
  <c r="AZ69" i="1"/>
  <c r="BF23" i="1" s="1"/>
  <c r="AY80" i="1"/>
  <c r="BE24" i="1" s="1"/>
  <c r="AY69" i="1"/>
  <c r="BE23" i="1" s="1"/>
  <c r="H9" i="9"/>
  <c r="AZ58" i="1"/>
  <c r="BF22" i="1" s="1"/>
  <c r="B25" i="9" s="1"/>
  <c r="AY25" i="1"/>
  <c r="BE19" i="1" s="1"/>
  <c r="B8" i="9" s="1"/>
  <c r="AZ47" i="1"/>
  <c r="BF21" i="1" s="1"/>
  <c r="B24" i="9" s="1"/>
  <c r="AY47" i="1"/>
  <c r="BE21" i="1" s="1"/>
  <c r="B10" i="9" s="1"/>
  <c r="AZ36" i="1"/>
  <c r="AY36" i="1"/>
  <c r="BE20" i="1" s="1"/>
  <c r="B9" i="9" s="1"/>
  <c r="AZ25" i="1"/>
  <c r="AZ14" i="1"/>
  <c r="BA25" i="5" l="1"/>
  <c r="BE18" i="1"/>
  <c r="BA36" i="4"/>
  <c r="BF20" i="4"/>
  <c r="E24" i="9" s="1"/>
  <c r="BA36" i="2"/>
  <c r="BA25" i="2"/>
  <c r="BF19" i="5"/>
  <c r="F23" i="9" s="1"/>
  <c r="BA25" i="4"/>
  <c r="BA58" i="6"/>
  <c r="BA36" i="5"/>
  <c r="BA14" i="5"/>
  <c r="BA47" i="7"/>
  <c r="BF22" i="6"/>
  <c r="G26" i="9" s="1"/>
  <c r="BA14" i="4"/>
  <c r="BA58" i="3"/>
  <c r="B26" i="9"/>
  <c r="BA58" i="7"/>
  <c r="BF21" i="7"/>
  <c r="H25" i="9" s="1"/>
  <c r="BA36" i="7"/>
  <c r="BF20" i="5"/>
  <c r="F24" i="9" s="1"/>
  <c r="BF18" i="7"/>
  <c r="H22" i="9" s="1"/>
  <c r="BA14" i="7"/>
  <c r="BA47" i="6"/>
  <c r="BF21" i="6"/>
  <c r="G25" i="9" s="1"/>
  <c r="BF18" i="6"/>
  <c r="G22" i="9" s="1"/>
  <c r="BA14" i="6"/>
  <c r="BA36" i="6"/>
  <c r="BF20" i="6"/>
  <c r="G24" i="9" s="1"/>
  <c r="BF19" i="6"/>
  <c r="G23" i="9" s="1"/>
  <c r="BA25" i="6"/>
  <c r="BF21" i="5"/>
  <c r="F25" i="9" s="1"/>
  <c r="BA47" i="5"/>
  <c r="BA58" i="5"/>
  <c r="BA47" i="4"/>
  <c r="BF21" i="4"/>
  <c r="E25" i="9" s="1"/>
  <c r="BA58" i="4"/>
  <c r="BF22" i="4"/>
  <c r="E26" i="9" s="1"/>
  <c r="BA25" i="3"/>
  <c r="BF19" i="3"/>
  <c r="BA36" i="3"/>
  <c r="BF20" i="3"/>
  <c r="BA47" i="3"/>
  <c r="BA14" i="3"/>
  <c r="BA14" i="2"/>
  <c r="BF18" i="2"/>
  <c r="BF21" i="2"/>
  <c r="BA47" i="2"/>
  <c r="BA58" i="2"/>
  <c r="BA58" i="1"/>
  <c r="BA47" i="1"/>
  <c r="BF18" i="1"/>
  <c r="B21" i="9" s="1"/>
  <c r="BA14" i="1"/>
  <c r="BA25" i="1"/>
  <c r="BF19" i="1"/>
  <c r="B22" i="9" s="1"/>
  <c r="BA36" i="1"/>
  <c r="BF20" i="1"/>
  <c r="B23" i="9" s="1"/>
  <c r="D26" i="9" l="1"/>
  <c r="C9" i="9"/>
  <c r="C11" i="9"/>
  <c r="C7" i="9"/>
  <c r="D23" i="9"/>
  <c r="C8" i="9"/>
  <c r="D22" i="9"/>
  <c r="D24" i="9"/>
  <c r="D25" i="9"/>
  <c r="C10" i="9"/>
  <c r="C23" i="9"/>
  <c r="C22" i="9"/>
  <c r="D7" i="9"/>
  <c r="D11" i="9"/>
  <c r="D9" i="9"/>
  <c r="C24" i="9"/>
  <c r="C25" i="9"/>
  <c r="C26" i="9"/>
  <c r="D10" i="9"/>
  <c r="D8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Ela Mierzejewska</author>
  </authors>
  <commentList>
    <comment ref="B1" authorId="0" shapeId="0" xr:uid="{615F9823-5A46-47F9-8D61-203AF3F9710A}">
      <text>
        <r>
          <rPr>
            <b/>
            <sz val="9"/>
            <color indexed="81"/>
            <rFont val="Tahoma"/>
            <family val="2"/>
            <charset val="238"/>
          </rPr>
          <t>Ela Mierzejewska:</t>
        </r>
        <r>
          <rPr>
            <sz val="9"/>
            <color indexed="81"/>
            <rFont val="Tahoma"/>
            <family val="2"/>
            <charset val="238"/>
          </rPr>
          <t xml:space="preserve">
analiza AWDC dla poszczególnych grup substratów z płytki Ecoplates</t>
        </r>
      </text>
    </comment>
  </commentList>
</comments>
</file>

<file path=xl/sharedStrings.xml><?xml version="1.0" encoding="utf-8"?>
<sst xmlns="http://schemas.openxmlformats.org/spreadsheetml/2006/main" count="2679" uniqueCount="116">
  <si>
    <t>Abs</t>
  </si>
  <si>
    <t>A</t>
  </si>
  <si>
    <t>B</t>
  </si>
  <si>
    <t>C</t>
  </si>
  <si>
    <t>D</t>
  </si>
  <si>
    <t>E</t>
  </si>
  <si>
    <t>F</t>
  </si>
  <si>
    <t>G</t>
  </si>
  <si>
    <t>H</t>
  </si>
  <si>
    <t xml:space="preserve">Abs- Abs (zero) </t>
  </si>
  <si>
    <t>AWDC1</t>
  </si>
  <si>
    <t>AWDC2</t>
  </si>
  <si>
    <t>AWDC3</t>
  </si>
  <si>
    <t>ŚR_AWDC</t>
  </si>
  <si>
    <t>OS</t>
  </si>
  <si>
    <t>Śr_AWDC</t>
  </si>
  <si>
    <t>OS_AWDC</t>
  </si>
  <si>
    <t>%błedu</t>
  </si>
  <si>
    <t>I</t>
  </si>
  <si>
    <t>J</t>
  </si>
  <si>
    <t>K</t>
  </si>
  <si>
    <t>Mediana</t>
  </si>
  <si>
    <t xml:space="preserve">Substrate </t>
  </si>
  <si>
    <t xml:space="preserve">pyruvic acid methyl ester </t>
  </si>
  <si>
    <t xml:space="preserve">Tween 40 </t>
  </si>
  <si>
    <t xml:space="preserve">Tween 80 </t>
  </si>
  <si>
    <t xml:space="preserve">alfa-cyclodextrin </t>
  </si>
  <si>
    <t xml:space="preserve">glycogen </t>
  </si>
  <si>
    <t>D-cellobiose</t>
  </si>
  <si>
    <t>alfa-D-lactose</t>
  </si>
  <si>
    <t xml:space="preserve">beta-methyl-Dglucoside </t>
  </si>
  <si>
    <t xml:space="preserve">D-xylose </t>
  </si>
  <si>
    <t xml:space="preserve">i-erythritol </t>
  </si>
  <si>
    <t xml:space="preserve">D-mannitol </t>
  </si>
  <si>
    <t xml:space="preserve">Group of substrate </t>
  </si>
  <si>
    <t>CA</t>
  </si>
  <si>
    <t>CCS</t>
  </si>
  <si>
    <t>CH</t>
  </si>
  <si>
    <t xml:space="preserve">N-acetyl-D-glucosamine </t>
  </si>
  <si>
    <t xml:space="preserve">glucose-1-phosphate </t>
  </si>
  <si>
    <t xml:space="preserve">D,1-alfa-glycerol phosphate </t>
  </si>
  <si>
    <t>PC</t>
  </si>
  <si>
    <t>D-galactonic acid gamma-lactone</t>
  </si>
  <si>
    <t xml:space="preserve">D-galacturonic acid </t>
  </si>
  <si>
    <t xml:space="preserve">2-hydroxy benzoic acid </t>
  </si>
  <si>
    <t xml:space="preserve">4-hydroxybenzoic acid </t>
  </si>
  <si>
    <t xml:space="preserve">gamma-hydroxy butyric acid </t>
  </si>
  <si>
    <t xml:space="preserve">itaconic acid </t>
  </si>
  <si>
    <t>alfa-ketobutyric acid</t>
  </si>
  <si>
    <t xml:space="preserve">D-malic acid </t>
  </si>
  <si>
    <t xml:space="preserve">L-arginine </t>
  </si>
  <si>
    <t xml:space="preserve">L-asparagine </t>
  </si>
  <si>
    <t xml:space="preserve">L-phenylalanine </t>
  </si>
  <si>
    <t xml:space="preserve">L-serine </t>
  </si>
  <si>
    <t xml:space="preserve">L-threonine </t>
  </si>
  <si>
    <t xml:space="preserve">glycyl-L-glutamic acid </t>
  </si>
  <si>
    <t>AA</t>
  </si>
  <si>
    <t xml:space="preserve">A </t>
  </si>
  <si>
    <t xml:space="preserve">phenylethyl amine </t>
  </si>
  <si>
    <t>putrescine</t>
  </si>
  <si>
    <t>D-glucosamic acid</t>
  </si>
  <si>
    <t>AVERAGE</t>
  </si>
  <si>
    <t xml:space="preserve">Group of substrates </t>
  </si>
  <si>
    <t>TOTAL AWDC</t>
  </si>
  <si>
    <t>ST DEV</t>
  </si>
  <si>
    <t>STANDARD DEVIATION</t>
  </si>
  <si>
    <t>Us_0</t>
  </si>
  <si>
    <t>Us_0.1</t>
  </si>
  <si>
    <t>Us_1.0</t>
  </si>
  <si>
    <t>Us_10</t>
  </si>
  <si>
    <t>Rs_0</t>
  </si>
  <si>
    <t>Rs_0.1</t>
  </si>
  <si>
    <t xml:space="preserve">Rs_1.0 </t>
  </si>
  <si>
    <t>Rs_10</t>
  </si>
  <si>
    <t xml:space="preserve">Bs_0 </t>
  </si>
  <si>
    <t xml:space="preserve">Bs_0.1 </t>
  </si>
  <si>
    <t>Bs_1.0</t>
  </si>
  <si>
    <t xml:space="preserve">Bs_10 </t>
  </si>
  <si>
    <t>&lt;-</t>
  </si>
  <si>
    <t xml:space="preserve">Płytka Ecoplates : substraty na płytce </t>
  </si>
  <si>
    <t>EM: kolejne obliczenia zostały wykonane na podstawie wyników AWDC uzyskanych po 72h (arkusz AWDC, Biodiversity Ix)</t>
  </si>
  <si>
    <t xml:space="preserve">można też spróbowac po 96h </t>
  </si>
  <si>
    <t xml:space="preserve">przy Wojska Polskiego (kontrola) </t>
  </si>
  <si>
    <t xml:space="preserve">łąka kwietna </t>
  </si>
  <si>
    <t>niecka retencyjna</t>
  </si>
  <si>
    <t>WARIANTY</t>
  </si>
  <si>
    <t xml:space="preserve">control  soil </t>
  </si>
  <si>
    <t xml:space="preserve">cow soil </t>
  </si>
  <si>
    <t>AVERAGE_AWDC</t>
  </si>
  <si>
    <t>turkey soil</t>
  </si>
  <si>
    <t>pig soil</t>
  </si>
  <si>
    <t>control roots</t>
  </si>
  <si>
    <t>turkey roots</t>
  </si>
  <si>
    <t>cow roots</t>
  </si>
  <si>
    <t>pig roots</t>
  </si>
  <si>
    <t>control leaves</t>
  </si>
  <si>
    <t>turkey leaves</t>
  </si>
  <si>
    <t>cow leaves</t>
  </si>
  <si>
    <t>pig leaves</t>
  </si>
  <si>
    <t>Ecoplates plate : substrates on the plate</t>
  </si>
  <si>
    <t>Average well color development</t>
  </si>
  <si>
    <t>Leaves</t>
  </si>
  <si>
    <t>Endophytes</t>
  </si>
  <si>
    <t>Soil Variants</t>
  </si>
  <si>
    <t>Average AWDC</t>
  </si>
  <si>
    <t>Stn.deviation</t>
  </si>
  <si>
    <t>CS</t>
  </si>
  <si>
    <t>TS</t>
  </si>
  <si>
    <t>PS</t>
  </si>
  <si>
    <t>CwS</t>
  </si>
  <si>
    <t>Turkey soil</t>
  </si>
  <si>
    <t xml:space="preserve">TOTAL AVERAGE </t>
  </si>
  <si>
    <t>STD</t>
  </si>
  <si>
    <t>Soil</t>
  </si>
  <si>
    <t>Roots</t>
  </si>
  <si>
    <t>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</si>
</sst>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0000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7">
    <xf numFmtId="0" fontId="0" fillId="0" borderId="0"/>
    <xf numFmtId="0" fontId="1" fillId="0" borderId="0"/>
    <xf numFmtId="0" fontId="3" fillId="0" borderId="0"/>
    <xf numFmtId="0" fontId="4" fillId="0" borderId="0"/>
    <xf numFmtId="0" fontId="10" fillId="0" borderId="0"/>
    <xf numFmtId="0" fontId="10" fillId="0" borderId="0"/>
    <xf numFmtId="0" fontId="11" fillId="0" borderId="0"/>
  </cellStyleXfs>
  <cellXfs count="150">
    <xf numFmtId="0" fontId="0" fillId="0" borderId="0" xfId="0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1"/>
    <xf numFmtId="0" fontId="1" fillId="0" borderId="0" xfId="1" applyAlignment="1">
      <alignment horizontal="right"/>
    </xf>
    <xf numFmtId="164" fontId="1" fillId="0" borderId="0" xfId="1" applyNumberFormat="1" applyAlignment="1">
      <alignment horizontal="right"/>
    </xf>
    <xf numFmtId="164" fontId="2" fillId="0" borderId="0" xfId="0" applyNumberFormat="1" applyFont="1"/>
    <xf numFmtId="0" fontId="2" fillId="0" borderId="0" xfId="0" applyFont="1"/>
    <xf numFmtId="165" fontId="0" fillId="0" borderId="0" xfId="0" applyNumberFormat="1"/>
    <xf numFmtId="165" fontId="2" fillId="0" borderId="0" xfId="0" applyNumberFormat="1" applyFont="1"/>
    <xf numFmtId="164" fontId="3" fillId="0" borderId="0" xfId="2" applyNumberFormat="1" applyAlignment="1">
      <alignment horizontal="right"/>
    </xf>
    <xf numFmtId="0" fontId="2" fillId="3" borderId="0" xfId="0" applyFont="1" applyFill="1"/>
    <xf numFmtId="0" fontId="2" fillId="2" borderId="0" xfId="0" applyFont="1" applyFill="1"/>
    <xf numFmtId="166" fontId="0" fillId="0" borderId="0" xfId="0" applyNumberFormat="1"/>
    <xf numFmtId="0" fontId="7" fillId="0" borderId="0" xfId="0" applyFont="1"/>
    <xf numFmtId="165" fontId="7" fillId="0" borderId="0" xfId="0" applyNumberFormat="1" applyFont="1"/>
    <xf numFmtId="166" fontId="7" fillId="0" borderId="0" xfId="0" applyNumberFormat="1" applyFont="1"/>
    <xf numFmtId="0" fontId="2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horizontal="right"/>
    </xf>
    <xf numFmtId="164" fontId="8" fillId="0" borderId="0" xfId="0" applyNumberFormat="1" applyFont="1" applyAlignment="1">
      <alignment horizontal="right"/>
    </xf>
    <xf numFmtId="0" fontId="7" fillId="2" borderId="0" xfId="0" applyFont="1" applyFill="1"/>
    <xf numFmtId="164" fontId="2" fillId="3" borderId="0" xfId="0" applyNumberFormat="1" applyFont="1" applyFill="1"/>
    <xf numFmtId="164" fontId="10" fillId="0" borderId="0" xfId="4" applyNumberFormat="1" applyAlignment="1">
      <alignment horizontal="right"/>
    </xf>
    <xf numFmtId="164" fontId="1" fillId="0" borderId="0" xfId="2" applyNumberFormat="1" applyFont="1" applyAlignment="1">
      <alignment horizontal="right"/>
    </xf>
    <xf numFmtId="164" fontId="10" fillId="0" borderId="0" xfId="5" applyNumberFormat="1" applyAlignment="1">
      <alignment horizontal="right"/>
    </xf>
    <xf numFmtId="0" fontId="11" fillId="2" borderId="6" xfId="6" applyFill="1" applyBorder="1"/>
    <xf numFmtId="0" fontId="11" fillId="2" borderId="7" xfId="6" applyFill="1" applyBorder="1"/>
    <xf numFmtId="0" fontId="11" fillId="2" borderId="8" xfId="6" applyFill="1" applyBorder="1"/>
    <xf numFmtId="0" fontId="11" fillId="0" borderId="0" xfId="6"/>
    <xf numFmtId="0" fontId="11" fillId="2" borderId="11" xfId="6" applyFill="1" applyBorder="1"/>
    <xf numFmtId="0" fontId="11" fillId="2" borderId="12" xfId="6" applyFill="1" applyBorder="1"/>
    <xf numFmtId="0" fontId="11" fillId="2" borderId="13" xfId="6" applyFill="1" applyBorder="1"/>
    <xf numFmtId="0" fontId="11" fillId="0" borderId="9" xfId="6" applyBorder="1"/>
    <xf numFmtId="0" fontId="11" fillId="0" borderId="10" xfId="6" applyBorder="1"/>
    <xf numFmtId="0" fontId="11" fillId="0" borderId="6" xfId="6" applyBorder="1"/>
    <xf numFmtId="0" fontId="11" fillId="0" borderId="7" xfId="6" applyBorder="1"/>
    <xf numFmtId="0" fontId="11" fillId="0" borderId="8" xfId="6" applyBorder="1"/>
    <xf numFmtId="164" fontId="11" fillId="0" borderId="9" xfId="6" applyNumberFormat="1" applyBorder="1"/>
    <xf numFmtId="164" fontId="11" fillId="0" borderId="0" xfId="6" applyNumberFormat="1"/>
    <xf numFmtId="164" fontId="11" fillId="0" borderId="10" xfId="6" applyNumberFormat="1" applyBorder="1"/>
    <xf numFmtId="0" fontId="11" fillId="0" borderId="11" xfId="6" applyBorder="1"/>
    <xf numFmtId="0" fontId="11" fillId="0" borderId="13" xfId="6" applyBorder="1"/>
    <xf numFmtId="164" fontId="11" fillId="0" borderId="11" xfId="6" applyNumberFormat="1" applyBorder="1"/>
    <xf numFmtId="164" fontId="11" fillId="0" borderId="12" xfId="6" applyNumberFormat="1" applyBorder="1"/>
    <xf numFmtId="164" fontId="11" fillId="0" borderId="13" xfId="6" applyNumberFormat="1" applyBorder="1"/>
    <xf numFmtId="0" fontId="11" fillId="0" borderId="12" xfId="6" applyBorder="1"/>
    <xf numFmtId="0" fontId="2" fillId="3" borderId="0" xfId="6" applyFont="1" applyFill="1"/>
    <xf numFmtId="0" fontId="2" fillId="0" borderId="6" xfId="6" applyFont="1" applyBorder="1"/>
    <xf numFmtId="0" fontId="2" fillId="0" borderId="8" xfId="6" applyFont="1" applyBorder="1"/>
    <xf numFmtId="0" fontId="2" fillId="2" borderId="0" xfId="6" applyFont="1" applyFill="1" applyAlignment="1">
      <alignment wrapText="1"/>
    </xf>
    <xf numFmtId="0" fontId="11" fillId="2" borderId="5" xfId="6" applyFill="1" applyBorder="1" applyAlignment="1">
      <alignment wrapText="1"/>
    </xf>
    <xf numFmtId="0" fontId="2" fillId="2" borderId="0" xfId="6" applyFont="1" applyFill="1"/>
    <xf numFmtId="0" fontId="2" fillId="0" borderId="19" xfId="6" applyFont="1" applyBorder="1"/>
    <xf numFmtId="0" fontId="2" fillId="0" borderId="20" xfId="6" applyFont="1" applyBorder="1"/>
    <xf numFmtId="0" fontId="11" fillId="2" borderId="16" xfId="6" applyFill="1" applyBorder="1" applyAlignment="1">
      <alignment wrapText="1"/>
    </xf>
    <xf numFmtId="2" fontId="11" fillId="0" borderId="13" xfId="6" applyNumberFormat="1" applyBorder="1"/>
    <xf numFmtId="2" fontId="11" fillId="0" borderId="17" xfId="6" applyNumberFormat="1" applyBorder="1"/>
    <xf numFmtId="2" fontId="11" fillId="0" borderId="23" xfId="6" applyNumberFormat="1" applyBorder="1"/>
    <xf numFmtId="2" fontId="11" fillId="0" borderId="0" xfId="6" applyNumberFormat="1"/>
    <xf numFmtId="2" fontId="11" fillId="0" borderId="9" xfId="6" applyNumberFormat="1" applyBorder="1"/>
    <xf numFmtId="0" fontId="11" fillId="0" borderId="16" xfId="6" applyBorder="1"/>
    <xf numFmtId="2" fontId="11" fillId="0" borderId="10" xfId="6" applyNumberFormat="1" applyBorder="1"/>
    <xf numFmtId="165" fontId="11" fillId="0" borderId="0" xfId="6" applyNumberFormat="1"/>
    <xf numFmtId="2" fontId="11" fillId="0" borderId="15" xfId="6" applyNumberFormat="1" applyBorder="1"/>
    <xf numFmtId="2" fontId="11" fillId="0" borderId="5" xfId="6" applyNumberFormat="1" applyBorder="1"/>
    <xf numFmtId="2" fontId="11" fillId="0" borderId="24" xfId="6" applyNumberFormat="1" applyBorder="1"/>
    <xf numFmtId="166" fontId="11" fillId="0" borderId="0" xfId="6" applyNumberFormat="1"/>
    <xf numFmtId="0" fontId="11" fillId="0" borderId="17" xfId="6" applyBorder="1"/>
    <xf numFmtId="2" fontId="11" fillId="0" borderId="12" xfId="6" applyNumberFormat="1" applyBorder="1"/>
    <xf numFmtId="0" fontId="11" fillId="2" borderId="5" xfId="6" applyFill="1" applyBorder="1"/>
    <xf numFmtId="166" fontId="11" fillId="0" borderId="10" xfId="6" applyNumberFormat="1" applyBorder="1"/>
    <xf numFmtId="166" fontId="11" fillId="0" borderId="12" xfId="6" applyNumberFormat="1" applyBorder="1"/>
    <xf numFmtId="166" fontId="11" fillId="0" borderId="13" xfId="6" applyNumberFormat="1" applyBorder="1"/>
    <xf numFmtId="0" fontId="11" fillId="0" borderId="18" xfId="6" applyBorder="1"/>
    <xf numFmtId="2" fontId="11" fillId="0" borderId="25" xfId="6" applyNumberFormat="1" applyBorder="1"/>
    <xf numFmtId="2" fontId="11" fillId="0" borderId="26" xfId="6" applyNumberFormat="1" applyBorder="1"/>
    <xf numFmtId="2" fontId="11" fillId="0" borderId="27" xfId="6" applyNumberFormat="1" applyBorder="1"/>
    <xf numFmtId="0" fontId="12" fillId="0" borderId="0" xfId="6" applyFont="1"/>
    <xf numFmtId="0" fontId="13" fillId="0" borderId="9" xfId="6" applyFont="1" applyBorder="1"/>
    <xf numFmtId="0" fontId="13" fillId="0" borderId="0" xfId="6" applyFont="1"/>
    <xf numFmtId="0" fontId="13" fillId="0" borderId="10" xfId="6" applyFont="1" applyBorder="1"/>
    <xf numFmtId="0" fontId="12" fillId="4" borderId="9" xfId="6" applyFont="1" applyFill="1" applyBorder="1"/>
    <xf numFmtId="0" fontId="12" fillId="4" borderId="0" xfId="6" applyFont="1" applyFill="1"/>
    <xf numFmtId="0" fontId="12" fillId="4" borderId="10" xfId="6" applyFont="1" applyFill="1" applyBorder="1"/>
    <xf numFmtId="0" fontId="12" fillId="5" borderId="9" xfId="6" applyFont="1" applyFill="1" applyBorder="1"/>
    <xf numFmtId="0" fontId="12" fillId="5" borderId="0" xfId="6" applyFont="1" applyFill="1"/>
    <xf numFmtId="0" fontId="12" fillId="5" borderId="10" xfId="6" applyFont="1" applyFill="1" applyBorder="1"/>
    <xf numFmtId="0" fontId="12" fillId="6" borderId="9" xfId="6" applyFont="1" applyFill="1" applyBorder="1"/>
    <xf numFmtId="0" fontId="12" fillId="6" borderId="0" xfId="6" applyFont="1" applyFill="1"/>
    <xf numFmtId="0" fontId="12" fillId="6" borderId="10" xfId="6" applyFont="1" applyFill="1" applyBorder="1"/>
    <xf numFmtId="0" fontId="12" fillId="7" borderId="9" xfId="6" applyFont="1" applyFill="1" applyBorder="1"/>
    <xf numFmtId="0" fontId="12" fillId="7" borderId="0" xfId="6" applyFont="1" applyFill="1"/>
    <xf numFmtId="0" fontId="12" fillId="7" borderId="10" xfId="6" applyFont="1" applyFill="1" applyBorder="1"/>
    <xf numFmtId="0" fontId="12" fillId="8" borderId="9" xfId="6" applyFont="1" applyFill="1" applyBorder="1"/>
    <xf numFmtId="0" fontId="12" fillId="8" borderId="0" xfId="6" applyFont="1" applyFill="1"/>
    <xf numFmtId="0" fontId="12" fillId="8" borderId="10" xfId="6" applyFont="1" applyFill="1" applyBorder="1"/>
    <xf numFmtId="0" fontId="12" fillId="9" borderId="9" xfId="6" applyFont="1" applyFill="1" applyBorder="1"/>
    <xf numFmtId="0" fontId="12" fillId="9" borderId="0" xfId="6" applyFont="1" applyFill="1"/>
    <xf numFmtId="0" fontId="12" fillId="9" borderId="10" xfId="6" applyFont="1" applyFill="1" applyBorder="1"/>
    <xf numFmtId="0" fontId="12" fillId="7" borderId="11" xfId="6" applyFont="1" applyFill="1" applyBorder="1"/>
    <xf numFmtId="0" fontId="12" fillId="7" borderId="12" xfId="6" applyFont="1" applyFill="1" applyBorder="1"/>
    <xf numFmtId="0" fontId="12" fillId="7" borderId="13" xfId="6" applyFont="1" applyFill="1" applyBorder="1"/>
    <xf numFmtId="0" fontId="2" fillId="10" borderId="14" xfId="6" applyFont="1" applyFill="1" applyBorder="1" applyAlignment="1">
      <alignment wrapText="1"/>
    </xf>
    <xf numFmtId="0" fontId="2" fillId="10" borderId="15" xfId="6" applyFont="1" applyFill="1" applyBorder="1" applyAlignment="1">
      <alignment wrapText="1"/>
    </xf>
    <xf numFmtId="0" fontId="2" fillId="10" borderId="0" xfId="6" applyFont="1" applyFill="1" applyAlignment="1">
      <alignment wrapText="1"/>
    </xf>
    <xf numFmtId="0" fontId="2" fillId="10" borderId="22" xfId="6" applyFont="1" applyFill="1" applyBorder="1" applyAlignment="1">
      <alignment wrapText="1"/>
    </xf>
    <xf numFmtId="0" fontId="2" fillId="10" borderId="20" xfId="6" applyFont="1" applyFill="1" applyBorder="1" applyAlignment="1">
      <alignment wrapText="1"/>
    </xf>
    <xf numFmtId="0" fontId="2" fillId="2" borderId="21" xfId="6" applyFont="1" applyFill="1" applyBorder="1" applyAlignment="1">
      <alignment wrapText="1"/>
    </xf>
    <xf numFmtId="0" fontId="2" fillId="2" borderId="22" xfId="6" applyFont="1" applyFill="1" applyBorder="1" applyAlignment="1">
      <alignment wrapText="1"/>
    </xf>
    <xf numFmtId="0" fontId="2" fillId="2" borderId="20" xfId="6" applyFont="1" applyFill="1" applyBorder="1" applyAlignment="1">
      <alignment wrapText="1"/>
    </xf>
    <xf numFmtId="0" fontId="2" fillId="7" borderId="0" xfId="6" applyFont="1" applyFill="1" applyAlignment="1">
      <alignment wrapText="1"/>
    </xf>
    <xf numFmtId="0" fontId="2" fillId="7" borderId="21" xfId="6" applyFont="1" applyFill="1" applyBorder="1" applyAlignment="1">
      <alignment wrapText="1"/>
    </xf>
    <xf numFmtId="0" fontId="2" fillId="7" borderId="22" xfId="6" applyFont="1" applyFill="1" applyBorder="1" applyAlignment="1">
      <alignment wrapText="1"/>
    </xf>
    <xf numFmtId="0" fontId="2" fillId="2" borderId="6" xfId="6" applyFont="1" applyFill="1" applyBorder="1" applyAlignment="1">
      <alignment wrapText="1"/>
    </xf>
    <xf numFmtId="0" fontId="13" fillId="0" borderId="0" xfId="6" applyFont="1" applyAlignment="1">
      <alignment wrapText="1"/>
    </xf>
    <xf numFmtId="0" fontId="12" fillId="9" borderId="18" xfId="6" applyFont="1" applyFill="1" applyBorder="1"/>
    <xf numFmtId="0" fontId="12" fillId="9" borderId="16" xfId="6" applyFont="1" applyFill="1" applyBorder="1"/>
    <xf numFmtId="0" fontId="12" fillId="8" borderId="16" xfId="6" applyFont="1" applyFill="1" applyBorder="1"/>
    <xf numFmtId="0" fontId="12" fillId="4" borderId="16" xfId="6" applyFont="1" applyFill="1" applyBorder="1"/>
    <xf numFmtId="0" fontId="12" fillId="5" borderId="16" xfId="6" applyFont="1" applyFill="1" applyBorder="1"/>
    <xf numFmtId="0" fontId="12" fillId="6" borderId="16" xfId="6" applyFont="1" applyFill="1" applyBorder="1"/>
    <xf numFmtId="0" fontId="12" fillId="7" borderId="16" xfId="6" applyFont="1" applyFill="1" applyBorder="1"/>
    <xf numFmtId="0" fontId="12" fillId="7" borderId="17" xfId="6" applyFont="1" applyFill="1" applyBorder="1"/>
    <xf numFmtId="2" fontId="12" fillId="9" borderId="0" xfId="6" applyNumberFormat="1" applyFont="1" applyFill="1"/>
    <xf numFmtId="0" fontId="11" fillId="11" borderId="0" xfId="6" applyFill="1"/>
    <xf numFmtId="2" fontId="11" fillId="0" borderId="28" xfId="6" applyNumberFormat="1" applyBorder="1"/>
    <xf numFmtId="2" fontId="11" fillId="0" borderId="29" xfId="6" applyNumberFormat="1" applyBorder="1"/>
    <xf numFmtId="2" fontId="11" fillId="0" borderId="30" xfId="6" applyNumberFormat="1" applyBorder="1"/>
    <xf numFmtId="2" fontId="11" fillId="0" borderId="31" xfId="6" applyNumberFormat="1" applyBorder="1"/>
    <xf numFmtId="2" fontId="11" fillId="0" borderId="11" xfId="6" applyNumberFormat="1" applyBorder="1"/>
    <xf numFmtId="0" fontId="2" fillId="10" borderId="19" xfId="6" applyFont="1" applyFill="1" applyBorder="1" applyAlignment="1">
      <alignment wrapText="1"/>
    </xf>
    <xf numFmtId="2" fontId="11" fillId="0" borderId="32" xfId="6" applyNumberFormat="1" applyBorder="1"/>
    <xf numFmtId="2" fontId="11" fillId="0" borderId="16" xfId="6" applyNumberFormat="1" applyBorder="1"/>
    <xf numFmtId="0" fontId="0" fillId="0" borderId="0" xfId="0" applyAlignment="1">
      <alignment horizontal="center"/>
    </xf>
    <xf numFmtId="0" fontId="14" fillId="0" borderId="6" xfId="6" applyFont="1" applyBorder="1" applyAlignment="1">
      <alignment horizontal="center"/>
    </xf>
    <xf numFmtId="0" fontId="14" fillId="0" borderId="8" xfId="6" applyFont="1" applyBorder="1" applyAlignment="1">
      <alignment horizontal="center"/>
    </xf>
    <xf numFmtId="0" fontId="14" fillId="0" borderId="9" xfId="6" applyFont="1" applyBorder="1" applyAlignment="1">
      <alignment horizontal="center"/>
    </xf>
    <xf numFmtId="0" fontId="14" fillId="0" borderId="10" xfId="6" applyFont="1" applyBorder="1" applyAlignment="1">
      <alignment horizontal="center"/>
    </xf>
    <xf numFmtId="0" fontId="13" fillId="0" borderId="6" xfId="6" applyFont="1" applyBorder="1" applyAlignment="1">
      <alignment horizontal="center" wrapText="1"/>
    </xf>
    <xf numFmtId="0" fontId="13" fillId="0" borderId="8" xfId="6" applyFont="1" applyBorder="1" applyAlignment="1">
      <alignment horizontal="center" wrapText="1"/>
    </xf>
    <xf numFmtId="0" fontId="13" fillId="0" borderId="6" xfId="6" applyFont="1" applyBorder="1" applyAlignment="1">
      <alignment horizontal="center"/>
    </xf>
    <xf numFmtId="0" fontId="13" fillId="0" borderId="8" xfId="6" applyFont="1" applyBorder="1" applyAlignment="1">
      <alignment horizontal="center"/>
    </xf>
    <xf numFmtId="0" fontId="2" fillId="0" borderId="0" xfId="6" applyFont="1" applyAlignment="1">
      <alignment horizontal="center" wrapText="1"/>
    </xf>
    <xf numFmtId="0" fontId="11" fillId="0" borderId="0" xfId="6" applyAlignment="1">
      <alignment horizontal="center" wrapText="1"/>
    </xf>
  </cellXfs>
  <cellStyles count="7">
    <cellStyle name="Normal 2" xfId="5" xr:uid="{989AFDA8-7767-47A3-9A64-05D9396E2AD2}"/>
    <cellStyle name="Normal 2 2" xfId="6" xr:uid="{B3516ACA-2AF6-4875-8057-71F10B932C3A}"/>
    <cellStyle name="Normalny" xfId="0" builtinId="0"/>
    <cellStyle name="Normalny 2" xfId="1" xr:uid="{E72FA49C-F354-4CC4-B792-675069B2A0C1}"/>
    <cellStyle name="Normalny 3" xfId="2" xr:uid="{49351B32-5DA0-4294-8104-7B0CA6406B75}"/>
    <cellStyle name="Normalny 4" xfId="3" xr:uid="{9CBDD1B2-ADA6-4A7F-9282-2C8ADF2A2B07}"/>
    <cellStyle name="Normalny 5" xfId="4" xr:uid="{2DD20AA5-EA14-4F0E-825F-4FA7638F0599}"/>
  </cellStyles>
  <dxfs count="0"/>
  <tableStyles count="0" defaultTableStyle="TableStyleMedium2" defaultPivotStyle="PivotStyleLight16"/>
  <colors>
    <mruColors>
      <color rgb="FFF24C44"/>
      <color rgb="FFF5736D"/>
      <color rgb="FFF98B8E"/>
      <color rgb="FFFEF9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'control soil'!$BE$17</c:f>
              <c:strCache>
                <c:ptCount val="1"/>
                <c:pt idx="0">
                  <c:v>ŚR_AWDC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'control soil'!$BF$18:$BF$27</c:f>
                <c:numCache>
                  <c:formatCode>General</c:formatCode>
                  <c:ptCount val="10"/>
                  <c:pt idx="0">
                    <c:v>3.8133876118280671E-3</c:v>
                  </c:pt>
                  <c:pt idx="1">
                    <c:v>1.949078092594049E-2</c:v>
                  </c:pt>
                  <c:pt idx="2">
                    <c:v>3.3667003446319115E-2</c:v>
                  </c:pt>
                  <c:pt idx="3">
                    <c:v>5.9799753600639639E-2</c:v>
                  </c:pt>
                  <c:pt idx="4">
                    <c:v>4.8422639884837249E-2</c:v>
                  </c:pt>
                  <c:pt idx="5">
                    <c:v>4.4258791061154781E-2</c:v>
                  </c:pt>
                  <c:pt idx="6">
                    <c:v>5.174052068829648E-2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plus>
            <c:minus>
              <c:numRef>
                <c:f>'control soil'!$BF$18:$BF$27</c:f>
                <c:numCache>
                  <c:formatCode>General</c:formatCode>
                  <c:ptCount val="10"/>
                  <c:pt idx="0">
                    <c:v>3.8133876118280671E-3</c:v>
                  </c:pt>
                  <c:pt idx="1">
                    <c:v>1.949078092594049E-2</c:v>
                  </c:pt>
                  <c:pt idx="2">
                    <c:v>3.3667003446319115E-2</c:v>
                  </c:pt>
                  <c:pt idx="3">
                    <c:v>5.9799753600639639E-2</c:v>
                  </c:pt>
                  <c:pt idx="4">
                    <c:v>4.8422639884837249E-2</c:v>
                  </c:pt>
                  <c:pt idx="5">
                    <c:v>4.4258791061154781E-2</c:v>
                  </c:pt>
                  <c:pt idx="6">
                    <c:v>5.174052068829648E-2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'control soil'!$BD$18:$BD$22</c:f>
              <c:numCache>
                <c:formatCode>General</c:formatCode>
                <c:ptCount val="5"/>
                <c:pt idx="0">
                  <c:v>24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  <c:pt idx="4">
                  <c:v>120</c:v>
                </c:pt>
              </c:numCache>
            </c:numRef>
          </c:xVal>
          <c:yVal>
            <c:numRef>
              <c:f>'control soil'!$BE$18:$BE$22</c:f>
              <c:numCache>
                <c:formatCode>General</c:formatCode>
                <c:ptCount val="5"/>
                <c:pt idx="0">
                  <c:v>0.1452774193548387</c:v>
                </c:pt>
                <c:pt idx="1">
                  <c:v>1.1449225806451613</c:v>
                </c:pt>
                <c:pt idx="2">
                  <c:v>1.5189139784946235</c:v>
                </c:pt>
                <c:pt idx="3">
                  <c:v>1.7119806451612904</c:v>
                </c:pt>
                <c:pt idx="4">
                  <c:v>1.7964301075268816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0FD-4682-A16B-002683C77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3154127"/>
        <c:axId val="453543631"/>
      </c:scatterChart>
      <c:valAx>
        <c:axId val="5231541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53543631"/>
        <c:crosses val="autoZero"/>
        <c:crossBetween val="midCat"/>
      </c:valAx>
      <c:valAx>
        <c:axId val="453543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2315412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CARBOXYLIC ACIDS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AWDC!$R$68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581-4E56-B688-70EE4BC0D543}"/>
              </c:ext>
            </c:extLst>
          </c:dPt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AWDC!$S$54:$AD$54</c15:sqref>
                    </c15:fullRef>
                  </c:ext>
                </c:extLst>
                <c:f>AWDC!$S$54:$T$54</c:f>
                <c:numCache>
                  <c:formatCode>General</c:formatCode>
                  <c:ptCount val="2"/>
                  <c:pt idx="0">
                    <c:v>0.48067447865691582</c:v>
                  </c:pt>
                  <c:pt idx="1">
                    <c:v>0.85189896494917838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AWDC!$S$54:$AD$54</c15:sqref>
                    </c15:fullRef>
                  </c:ext>
                </c:extLst>
                <c:f>AWDC!$S$54:$T$54</c:f>
                <c:numCache>
                  <c:formatCode>General</c:formatCode>
                  <c:ptCount val="2"/>
                  <c:pt idx="0">
                    <c:v>0.48067447865691582</c:v>
                  </c:pt>
                  <c:pt idx="1">
                    <c:v>0.85189896494917838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extLst>
                <c:ext xmlns:c15="http://schemas.microsoft.com/office/drawing/2012/chart" uri="{02D57815-91ED-43cb-92C2-25804820EDAC}">
                  <c15:fullRef>
                    <c15:sqref>AWDC!$S$66:$AD$67</c15:sqref>
                  </c15:fullRef>
                </c:ext>
              </c:extLst>
              <c:f>AWDC!$S$66:$AD$67</c:f>
              <c:multiLvlStrCache>
                <c:ptCount val="2"/>
                <c:lvl>
                  <c:pt idx="0">
                    <c:v>CS</c:v>
                  </c:pt>
                  <c:pt idx="1">
                    <c:v>TS</c:v>
                  </c:pt>
                </c:lvl>
                <c:lvl>
                  <c:pt idx="0">
                    <c:v>Soil Variants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AWDC!$S$41:$AD$41</c15:sqref>
                  </c15:fullRef>
                </c:ext>
              </c:extLst>
              <c:f>AWDC!$S$41:$T$41</c:f>
              <c:numCache>
                <c:formatCode>0.00</c:formatCode>
                <c:ptCount val="2"/>
                <c:pt idx="0" formatCode="0.0000">
                  <c:v>1.6956366666666667</c:v>
                </c:pt>
                <c:pt idx="1">
                  <c:v>1.3545500000000001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AWDC!$U$41</c15:sqref>
                  <c15:spPr xmlns:c15="http://schemas.microsoft.com/office/drawing/2012/chart">
                    <a:solidFill>
                      <a:srgbClr val="FFC000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AWDC!$V$41</c15:sqref>
                  <c15:spPr xmlns:c15="http://schemas.microsoft.com/office/drawing/2012/chart">
                    <a:solidFill>
                      <a:schemeClr val="accent1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AWDC!$W$41</c15:sqref>
                  <c15:spPr xmlns:c15="http://schemas.microsoft.com/office/drawing/2012/chart">
                    <a:solidFill>
                      <a:srgbClr val="92D050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AWDC!$X$41</c15:sqref>
                  <c15:spPr xmlns:c15="http://schemas.microsoft.com/office/drawing/2012/chart">
                    <a:solidFill>
                      <a:srgbClr val="FFC000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AWDC!$Y$41</c15:sqref>
                  <c15:spPr xmlns:c15="http://schemas.microsoft.com/office/drawing/2012/chart">
                    <a:solidFill>
                      <a:schemeClr val="accent1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AWDC!$Z$41</c15:sqref>
                  <c15:spPr xmlns:c15="http://schemas.microsoft.com/office/drawing/2012/chart">
                    <a:solidFill>
                      <a:srgbClr val="92D050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AWDC!$AA$41</c15:sqref>
                  <c15:spPr xmlns:c15="http://schemas.microsoft.com/office/drawing/2012/chart">
                    <a:solidFill>
                      <a:srgbClr val="FFC000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AWDC!$AB$41</c15:sqref>
                  <c15:spPr xmlns:c15="http://schemas.microsoft.com/office/drawing/2012/chart">
                    <a:solidFill>
                      <a:schemeClr val="accent1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AWDC!$AC$41</c15:sqref>
                  <c15:spPr xmlns:c15="http://schemas.microsoft.com/office/drawing/2012/chart">
                    <a:solidFill>
                      <a:srgbClr val="92D050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AWDC!$AD$41</c15:sqref>
                  <c15:spPr xmlns:c15="http://schemas.microsoft.com/office/drawing/2012/chart">
                    <a:solidFill>
                      <a:srgbClr val="FFC000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6-0581-4E56-B688-70EE4BC0D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0734319"/>
        <c:axId val="409025455"/>
      </c:barChart>
      <c:catAx>
        <c:axId val="4107343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09025455"/>
        <c:crosses val="autoZero"/>
        <c:auto val="1"/>
        <c:lblAlgn val="ctr"/>
        <c:lblOffset val="100"/>
        <c:noMultiLvlLbl val="0"/>
      </c:catAx>
      <c:valAx>
        <c:axId val="409025455"/>
        <c:scaling>
          <c:orientation val="minMax"/>
          <c:max val="2.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effectLst/>
                  </a:rPr>
                  <a:t>AWDC</a:t>
                </a:r>
                <a:r>
                  <a:rPr lang="pl-PL" sz="800">
                    <a:effectLst/>
                  </a:rPr>
                  <a:t>590</a:t>
                </a:r>
                <a:r>
                  <a:rPr lang="en-US" sz="800">
                    <a:effectLst/>
                  </a:rPr>
                  <a:t>nm</a:t>
                </a:r>
                <a:endParaRPr lang="pl-P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107343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COMPLEX CARBON SOURCES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685800181651371"/>
          <c:y val="0.14794376098418277"/>
          <c:w val="0.83141998183486288"/>
          <c:h val="0.729397063504144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AWDC!$R$68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0AD-4924-919D-1C297DB32456}"/>
              </c:ext>
            </c:extLst>
          </c:dPt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AWDC!$S$55:$AD$55</c15:sqref>
                    </c15:fullRef>
                  </c:ext>
                </c:extLst>
                <c:f>AWDC!$S$55:$T$55</c:f>
                <c:numCache>
                  <c:formatCode>General</c:formatCode>
                  <c:ptCount val="2"/>
                  <c:pt idx="0">
                    <c:v>0.58834103764234713</c:v>
                  </c:pt>
                  <c:pt idx="1">
                    <c:v>0.51662096464536855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AWDC!$S$56:$AD$56</c15:sqref>
                    </c15:fullRef>
                  </c:ext>
                </c:extLst>
                <c:f>AWDC!$S$56:$T$56</c:f>
                <c:numCache>
                  <c:formatCode>General</c:formatCode>
                  <c:ptCount val="2"/>
                  <c:pt idx="0">
                    <c:v>0.93639905141561519</c:v>
                  </c:pt>
                  <c:pt idx="1">
                    <c:v>0.53460904268308007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extLst>
                <c:ext xmlns:c15="http://schemas.microsoft.com/office/drawing/2012/chart" uri="{02D57815-91ED-43cb-92C2-25804820EDAC}">
                  <c15:fullRef>
                    <c15:sqref>AWDC!$S$66:$AD$67</c15:sqref>
                  </c15:fullRef>
                </c:ext>
              </c:extLst>
              <c:f>AWDC!$S$66:$AD$67</c:f>
              <c:multiLvlStrCache>
                <c:ptCount val="2"/>
                <c:lvl>
                  <c:pt idx="0">
                    <c:v>CS</c:v>
                  </c:pt>
                  <c:pt idx="1">
                    <c:v>TS</c:v>
                  </c:pt>
                </c:lvl>
                <c:lvl>
                  <c:pt idx="0">
                    <c:v>Soil Variants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AWDC!$S$42:$AD$42</c15:sqref>
                  </c15:fullRef>
                </c:ext>
              </c:extLst>
              <c:f>AWDC!$S$42:$T$42</c:f>
              <c:numCache>
                <c:formatCode>0.00</c:formatCode>
                <c:ptCount val="2"/>
                <c:pt idx="0" formatCode="0.0000">
                  <c:v>1.2639083333333334</c:v>
                </c:pt>
                <c:pt idx="1">
                  <c:v>1.2656166666666668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AWDC!$U$42</c15:sqref>
                  <c15:spPr xmlns:c15="http://schemas.microsoft.com/office/drawing/2012/chart">
                    <a:solidFill>
                      <a:srgbClr val="FFC000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AWDC!$V$42</c15:sqref>
                  <c15:spPr xmlns:c15="http://schemas.microsoft.com/office/drawing/2012/chart">
                    <a:solidFill>
                      <a:schemeClr val="accent1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AWDC!$W$42</c15:sqref>
                  <c15:spPr xmlns:c15="http://schemas.microsoft.com/office/drawing/2012/chart">
                    <a:solidFill>
                      <a:srgbClr val="92D050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AWDC!$X$42</c15:sqref>
                  <c15:spPr xmlns:c15="http://schemas.microsoft.com/office/drawing/2012/chart">
                    <a:solidFill>
                      <a:srgbClr val="FFC000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AWDC!$Y$42</c15:sqref>
                  <c15:spPr xmlns:c15="http://schemas.microsoft.com/office/drawing/2012/chart">
                    <a:solidFill>
                      <a:schemeClr val="accent1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AWDC!$Z$42</c15:sqref>
                  <c15:spPr xmlns:c15="http://schemas.microsoft.com/office/drawing/2012/chart">
                    <a:solidFill>
                      <a:srgbClr val="92D050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AWDC!$AA$42</c15:sqref>
                  <c15:spPr xmlns:c15="http://schemas.microsoft.com/office/drawing/2012/chart">
                    <a:solidFill>
                      <a:srgbClr val="FFC000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AWDC!$AB$42</c15:sqref>
                  <c15:spPr xmlns:c15="http://schemas.microsoft.com/office/drawing/2012/chart">
                    <a:solidFill>
                      <a:schemeClr val="accent1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AWDC!$AC$42</c15:sqref>
                  <c15:spPr xmlns:c15="http://schemas.microsoft.com/office/drawing/2012/chart">
                    <a:solidFill>
                      <a:srgbClr val="92D050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AWDC!$AD$42</c15:sqref>
                  <c15:spPr xmlns:c15="http://schemas.microsoft.com/office/drawing/2012/chart">
                    <a:solidFill>
                      <a:srgbClr val="FFC000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6-40AD-4924-919D-1C297DB32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0734319"/>
        <c:axId val="409025455"/>
      </c:barChart>
      <c:catAx>
        <c:axId val="4107343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09025455"/>
        <c:crosses val="autoZero"/>
        <c:auto val="1"/>
        <c:lblAlgn val="ctr"/>
        <c:lblOffset val="100"/>
        <c:noMultiLvlLbl val="0"/>
      </c:catAx>
      <c:valAx>
        <c:axId val="409025455"/>
        <c:scaling>
          <c:orientation val="minMax"/>
          <c:max val="2.7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effectLst/>
                  </a:rPr>
                  <a:t>AWDC</a:t>
                </a:r>
                <a:r>
                  <a:rPr lang="pl-PL" sz="800">
                    <a:effectLst/>
                  </a:rPr>
                  <a:t>590</a:t>
                </a:r>
                <a:r>
                  <a:rPr lang="en-US" sz="800">
                    <a:effectLst/>
                  </a:rPr>
                  <a:t>nm</a:t>
                </a:r>
                <a:endParaRPr lang="pl-PL" sz="1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107343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CARBOHYDRATES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AWDC!$R$68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67C-4409-AD1F-89F001F06E88}"/>
              </c:ext>
            </c:extLst>
          </c:dPt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AWDC!$S$56:$AD$56</c15:sqref>
                    </c15:fullRef>
                  </c:ext>
                </c:extLst>
                <c:f>AWDC!$S$56:$T$56</c:f>
                <c:numCache>
                  <c:formatCode>General</c:formatCode>
                  <c:ptCount val="2"/>
                  <c:pt idx="0">
                    <c:v>0.93639905141561519</c:v>
                  </c:pt>
                  <c:pt idx="1">
                    <c:v>0.53460904268308007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AWDC!$S$56:$AD$56</c15:sqref>
                    </c15:fullRef>
                  </c:ext>
                </c:extLst>
                <c:f>AWDC!$S$56:$T$56</c:f>
                <c:numCache>
                  <c:formatCode>General</c:formatCode>
                  <c:ptCount val="2"/>
                  <c:pt idx="0">
                    <c:v>0.93639905141561519</c:v>
                  </c:pt>
                  <c:pt idx="1">
                    <c:v>0.53460904268308007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extLst>
                <c:ext xmlns:c15="http://schemas.microsoft.com/office/drawing/2012/chart" uri="{02D57815-91ED-43cb-92C2-25804820EDAC}">
                  <c15:fullRef>
                    <c15:sqref>AWDC!$S$66:$AD$67</c15:sqref>
                  </c15:fullRef>
                </c:ext>
              </c:extLst>
              <c:f>AWDC!$S$66:$AD$67</c:f>
              <c:multiLvlStrCache>
                <c:ptCount val="2"/>
                <c:lvl>
                  <c:pt idx="0">
                    <c:v>CS</c:v>
                  </c:pt>
                  <c:pt idx="1">
                    <c:v>TS</c:v>
                  </c:pt>
                </c:lvl>
                <c:lvl>
                  <c:pt idx="0">
                    <c:v>Soil Variants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AWDC!$S$43:$AD$43</c15:sqref>
                  </c15:fullRef>
                </c:ext>
              </c:extLst>
              <c:f>AWDC!$S$43:$T$43</c:f>
              <c:numCache>
                <c:formatCode>0.00</c:formatCode>
                <c:ptCount val="2"/>
                <c:pt idx="0" formatCode="0.0000">
                  <c:v>1.6950619047619049</c:v>
                </c:pt>
                <c:pt idx="1">
                  <c:v>2.0264666666666664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AWDC!$U$43</c15:sqref>
                  <c15:spPr xmlns:c15="http://schemas.microsoft.com/office/drawing/2012/chart">
                    <a:solidFill>
                      <a:srgbClr val="FFC000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AWDC!$V$43</c15:sqref>
                  <c15:spPr xmlns:c15="http://schemas.microsoft.com/office/drawing/2012/chart">
                    <a:solidFill>
                      <a:schemeClr val="accent1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AWDC!$W$43</c15:sqref>
                  <c15:spPr xmlns:c15="http://schemas.microsoft.com/office/drawing/2012/chart">
                    <a:solidFill>
                      <a:srgbClr val="92D050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AWDC!$X$43</c15:sqref>
                  <c15:spPr xmlns:c15="http://schemas.microsoft.com/office/drawing/2012/chart">
                    <a:solidFill>
                      <a:srgbClr val="FFC000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AWDC!$Y$43</c15:sqref>
                  <c15:spPr xmlns:c15="http://schemas.microsoft.com/office/drawing/2012/chart">
                    <a:solidFill>
                      <a:schemeClr val="accent1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AWDC!$Z$43</c15:sqref>
                  <c15:spPr xmlns:c15="http://schemas.microsoft.com/office/drawing/2012/chart">
                    <a:solidFill>
                      <a:srgbClr val="92D050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AWDC!$AA$43</c15:sqref>
                  <c15:spPr xmlns:c15="http://schemas.microsoft.com/office/drawing/2012/chart">
                    <a:solidFill>
                      <a:srgbClr val="FFC000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AWDC!$AB$43</c15:sqref>
                  <c15:spPr xmlns:c15="http://schemas.microsoft.com/office/drawing/2012/chart">
                    <a:solidFill>
                      <a:schemeClr val="accent1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AWDC!$AC$43</c15:sqref>
                  <c15:spPr xmlns:c15="http://schemas.microsoft.com/office/drawing/2012/chart">
                    <a:solidFill>
                      <a:srgbClr val="92D050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AWDC!$AD$43</c15:sqref>
                  <c15:spPr xmlns:c15="http://schemas.microsoft.com/office/drawing/2012/chart">
                    <a:solidFill>
                      <a:srgbClr val="FFC000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6-C67C-4409-AD1F-89F001F06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0734319"/>
        <c:axId val="409025455"/>
      </c:barChart>
      <c:catAx>
        <c:axId val="4107343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09025455"/>
        <c:crosses val="autoZero"/>
        <c:auto val="1"/>
        <c:lblAlgn val="ctr"/>
        <c:lblOffset val="100"/>
        <c:noMultiLvlLbl val="0"/>
      </c:catAx>
      <c:valAx>
        <c:axId val="409025455"/>
        <c:scaling>
          <c:orientation val="minMax"/>
          <c:max val="2.7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 sz="1000" b="0" i="0" kern="1200" baseline="0">
                    <a:solidFill>
                      <a:srgbClr val="595959"/>
                    </a:solidFill>
                    <a:effectLst/>
                    <a:latin typeface="Calibri" panose="020F0502020204030204" pitchFamily="34" charset="0"/>
                  </a:rPr>
                  <a:t>AWDC</a:t>
                </a:r>
                <a:r>
                  <a:rPr lang="pl-PL" sz="800" b="0" i="0" kern="1200" baseline="0">
                    <a:solidFill>
                      <a:srgbClr val="595959"/>
                    </a:solidFill>
                    <a:effectLst/>
                    <a:latin typeface="Calibri" panose="020F0502020204030204" pitchFamily="34" charset="0"/>
                  </a:rPr>
                  <a:t>590</a:t>
                </a:r>
                <a:r>
                  <a:rPr lang="en-US" sz="800" b="0" i="0" kern="1200" baseline="0">
                    <a:solidFill>
                      <a:srgbClr val="595959"/>
                    </a:solidFill>
                    <a:effectLst/>
                    <a:latin typeface="Calibri" panose="020F0502020204030204" pitchFamily="34" charset="0"/>
                  </a:rPr>
                  <a:t>nm</a:t>
                </a:r>
                <a:endParaRPr lang="pl-PL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107343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PHOSPHATE</a:t>
            </a:r>
            <a:r>
              <a:rPr lang="pl-PL" baseline="0"/>
              <a:t> CARBON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AWDC!$R$68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481-434D-A7B1-1B7D5B2925CD}"/>
              </c:ext>
            </c:extLst>
          </c:dPt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AWDC!$S$57:$AD$57</c15:sqref>
                    </c15:fullRef>
                  </c:ext>
                </c:extLst>
                <c:f>AWDC!$S$57:$T$57</c:f>
                <c:numCache>
                  <c:formatCode>General</c:formatCode>
                  <c:ptCount val="2"/>
                  <c:pt idx="0">
                    <c:v>0.41733442225630113</c:v>
                  </c:pt>
                  <c:pt idx="1">
                    <c:v>0.34405458949933354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AWDC!$S$57:$AD$57</c15:sqref>
                    </c15:fullRef>
                  </c:ext>
                </c:extLst>
                <c:f>AWDC!$S$57:$T$57</c:f>
                <c:numCache>
                  <c:formatCode>General</c:formatCode>
                  <c:ptCount val="2"/>
                  <c:pt idx="0">
                    <c:v>0.41733442225630113</c:v>
                  </c:pt>
                  <c:pt idx="1">
                    <c:v>0.34405458949933354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extLst>
                <c:ext xmlns:c15="http://schemas.microsoft.com/office/drawing/2012/chart" uri="{02D57815-91ED-43cb-92C2-25804820EDAC}">
                  <c15:fullRef>
                    <c15:sqref>AWDC!$S$66:$AD$67</c15:sqref>
                  </c15:fullRef>
                </c:ext>
              </c:extLst>
              <c:f>AWDC!$S$66:$AD$67</c:f>
              <c:multiLvlStrCache>
                <c:ptCount val="2"/>
                <c:lvl>
                  <c:pt idx="0">
                    <c:v>CS</c:v>
                  </c:pt>
                  <c:pt idx="1">
                    <c:v>TS</c:v>
                  </c:pt>
                </c:lvl>
                <c:lvl>
                  <c:pt idx="0">
                    <c:v>Soil Variants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AWDC!$S$44:$AD$44</c15:sqref>
                  </c15:fullRef>
                </c:ext>
              </c:extLst>
              <c:f>AWDC!$S$44:$T$44</c:f>
              <c:numCache>
                <c:formatCode>0.00</c:formatCode>
                <c:ptCount val="2"/>
                <c:pt idx="0" formatCode="0.0000">
                  <c:v>1.5642</c:v>
                </c:pt>
                <c:pt idx="1">
                  <c:v>1.5379500000000002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AWDC!$U$44</c15:sqref>
                  <c15:spPr xmlns:c15="http://schemas.microsoft.com/office/drawing/2012/chart">
                    <a:solidFill>
                      <a:srgbClr val="FFC000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AWDC!$V$44</c15:sqref>
                  <c15:spPr xmlns:c15="http://schemas.microsoft.com/office/drawing/2012/chart">
                    <a:solidFill>
                      <a:schemeClr val="accent1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AWDC!$W$44</c15:sqref>
                  <c15:spPr xmlns:c15="http://schemas.microsoft.com/office/drawing/2012/chart">
                    <a:solidFill>
                      <a:srgbClr val="92D050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AWDC!$X$44</c15:sqref>
                  <c15:spPr xmlns:c15="http://schemas.microsoft.com/office/drawing/2012/chart">
                    <a:solidFill>
                      <a:srgbClr val="FFC000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AWDC!$Y$44</c15:sqref>
                  <c15:spPr xmlns:c15="http://schemas.microsoft.com/office/drawing/2012/chart">
                    <a:solidFill>
                      <a:schemeClr val="accent1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AWDC!$Z$44</c15:sqref>
                  <c15:spPr xmlns:c15="http://schemas.microsoft.com/office/drawing/2012/chart">
                    <a:solidFill>
                      <a:srgbClr val="92D050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AWDC!$AA$44</c15:sqref>
                  <c15:spPr xmlns:c15="http://schemas.microsoft.com/office/drawing/2012/chart">
                    <a:solidFill>
                      <a:srgbClr val="FFC000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AWDC!$AB$44</c15:sqref>
                  <c15:spPr xmlns:c15="http://schemas.microsoft.com/office/drawing/2012/chart">
                    <a:solidFill>
                      <a:schemeClr val="accent1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AWDC!$AC$44</c15:sqref>
                  <c15:spPr xmlns:c15="http://schemas.microsoft.com/office/drawing/2012/chart">
                    <a:solidFill>
                      <a:srgbClr val="92D050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AWDC!$AD$44</c15:sqref>
                  <c15:spPr xmlns:c15="http://schemas.microsoft.com/office/drawing/2012/chart">
                    <a:solidFill>
                      <a:srgbClr val="FFC000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6-A481-434D-A7B1-1B7D5B292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0734319"/>
        <c:axId val="409025455"/>
      </c:barChart>
      <c:catAx>
        <c:axId val="4107343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09025455"/>
        <c:crosses val="autoZero"/>
        <c:auto val="1"/>
        <c:lblAlgn val="ctr"/>
        <c:lblOffset val="100"/>
        <c:noMultiLvlLbl val="0"/>
      </c:catAx>
      <c:valAx>
        <c:axId val="409025455"/>
        <c:scaling>
          <c:orientation val="minMax"/>
          <c:max val="2.7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 sz="1000" b="0" i="0" u="none" strike="noStrike" baseline="0">
                    <a:effectLst/>
                  </a:rPr>
                  <a:t>AWDC</a:t>
                </a:r>
                <a:r>
                  <a:rPr lang="pl-PL" sz="800" b="0" i="0" u="none" strike="noStrike" baseline="0">
                    <a:effectLst/>
                  </a:rPr>
                  <a:t>590</a:t>
                </a:r>
                <a:r>
                  <a:rPr lang="en-US" sz="800" b="0" i="0" u="none" strike="noStrike" baseline="0">
                    <a:effectLst/>
                  </a:rPr>
                  <a:t>nm</a:t>
                </a:r>
                <a:endParaRPr lang="pl-P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107343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01116514456033"/>
          <c:y val="7.8479475608795257E-2"/>
          <c:w val="0.82386587406059886"/>
          <c:h val="0.7708615594242572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AWDC!$R$39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AWDC!$S$38:$V$38</c15:sqref>
                  </c15:fullRef>
                </c:ext>
              </c:extLst>
              <c:f>AWDC!$S$38:$T$38</c:f>
              <c:strCache>
                <c:ptCount val="2"/>
                <c:pt idx="0">
                  <c:v>Control</c:v>
                </c:pt>
                <c:pt idx="1">
                  <c:v>Turkey soil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AWDC!$S$39:$V$39</c15:sqref>
                  </c15:fullRef>
                </c:ext>
              </c:extLst>
              <c:f>AWDC!$S$39:$T$39</c:f>
              <c:numCache>
                <c:formatCode>0.00</c:formatCode>
                <c:ptCount val="2"/>
                <c:pt idx="0" formatCode="0.0000">
                  <c:v>1.4023333333333332</c:v>
                </c:pt>
                <c:pt idx="1">
                  <c:v>2.1599500000000003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02-4AB3-A298-D65D63544F2A}"/>
            </c:ext>
          </c:extLst>
        </c:ser>
        <c:ser>
          <c:idx val="1"/>
          <c:order val="1"/>
          <c:tx>
            <c:strRef>
              <c:f>AWDC!$R$40</c:f>
              <c:strCache>
                <c:ptCount val="1"/>
                <c:pt idx="0">
                  <c:v>AA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AWDC!$S$38:$V$38</c15:sqref>
                  </c15:fullRef>
                </c:ext>
              </c:extLst>
              <c:f>AWDC!$S$38:$T$38</c:f>
              <c:strCache>
                <c:ptCount val="2"/>
                <c:pt idx="0">
                  <c:v>Control</c:v>
                </c:pt>
                <c:pt idx="1">
                  <c:v>Turkey soil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AWDC!$S$40:$V$40</c15:sqref>
                  </c15:fullRef>
                </c:ext>
              </c:extLst>
              <c:f>AWDC!$S$40:$T$40</c:f>
              <c:numCache>
                <c:formatCode>0.00</c:formatCode>
                <c:ptCount val="2"/>
                <c:pt idx="0" formatCode="0.0000">
                  <c:v>1.0715000000000001</c:v>
                </c:pt>
                <c:pt idx="1">
                  <c:v>1.4957333333333331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02-4AB3-A298-D65D63544F2A}"/>
            </c:ext>
          </c:extLst>
        </c:ser>
        <c:ser>
          <c:idx val="2"/>
          <c:order val="2"/>
          <c:tx>
            <c:strRef>
              <c:f>AWDC!$R$41</c:f>
              <c:strCache>
                <c:ptCount val="1"/>
                <c:pt idx="0">
                  <c:v>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AWDC!$S$38:$V$38</c15:sqref>
                  </c15:fullRef>
                </c:ext>
              </c:extLst>
              <c:f>AWDC!$S$38:$T$38</c:f>
              <c:strCache>
                <c:ptCount val="2"/>
                <c:pt idx="0">
                  <c:v>Control</c:v>
                </c:pt>
                <c:pt idx="1">
                  <c:v>Turkey soil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AWDC!$S$41:$V$41</c15:sqref>
                  </c15:fullRef>
                </c:ext>
              </c:extLst>
              <c:f>AWDC!$S$41:$T$41</c:f>
              <c:numCache>
                <c:formatCode>0.00</c:formatCode>
                <c:ptCount val="2"/>
                <c:pt idx="0" formatCode="0.0000">
                  <c:v>1.6956366666666667</c:v>
                </c:pt>
                <c:pt idx="1">
                  <c:v>1.3545500000000001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02-4AB3-A298-D65D63544F2A}"/>
            </c:ext>
          </c:extLst>
        </c:ser>
        <c:ser>
          <c:idx val="3"/>
          <c:order val="3"/>
          <c:tx>
            <c:strRef>
              <c:f>AWDC!$R$42</c:f>
              <c:strCache>
                <c:ptCount val="1"/>
                <c:pt idx="0">
                  <c:v>CCS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AWDC!$S$38:$V$38</c15:sqref>
                  </c15:fullRef>
                </c:ext>
              </c:extLst>
              <c:f>AWDC!$S$38:$T$38</c:f>
              <c:strCache>
                <c:ptCount val="2"/>
                <c:pt idx="0">
                  <c:v>Control</c:v>
                </c:pt>
                <c:pt idx="1">
                  <c:v>Turkey soil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AWDC!$S$42:$V$42</c15:sqref>
                  </c15:fullRef>
                </c:ext>
              </c:extLst>
              <c:f>AWDC!$S$42:$T$42</c:f>
              <c:numCache>
                <c:formatCode>0.00</c:formatCode>
                <c:ptCount val="2"/>
                <c:pt idx="0" formatCode="0.0000">
                  <c:v>1.2639083333333334</c:v>
                </c:pt>
                <c:pt idx="1">
                  <c:v>1.2656166666666668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02-4AB3-A298-D65D63544F2A}"/>
            </c:ext>
          </c:extLst>
        </c:ser>
        <c:ser>
          <c:idx val="4"/>
          <c:order val="4"/>
          <c:tx>
            <c:strRef>
              <c:f>AWDC!$R$43</c:f>
              <c:strCache>
                <c:ptCount val="1"/>
                <c:pt idx="0">
                  <c:v>CH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AWDC!$S$38:$V$38</c15:sqref>
                  </c15:fullRef>
                </c:ext>
              </c:extLst>
              <c:f>AWDC!$S$38:$T$38</c:f>
              <c:strCache>
                <c:ptCount val="2"/>
                <c:pt idx="0">
                  <c:v>Control</c:v>
                </c:pt>
                <c:pt idx="1">
                  <c:v>Turkey soil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AWDC!$S$43:$V$43</c15:sqref>
                  </c15:fullRef>
                </c:ext>
              </c:extLst>
              <c:f>AWDC!$S$43:$T$43</c:f>
              <c:numCache>
                <c:formatCode>0.00</c:formatCode>
                <c:ptCount val="2"/>
                <c:pt idx="0" formatCode="0.0000">
                  <c:v>1.6950619047619049</c:v>
                </c:pt>
                <c:pt idx="1">
                  <c:v>2.0264666666666664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02-4AB3-A298-D65D63544F2A}"/>
            </c:ext>
          </c:extLst>
        </c:ser>
        <c:ser>
          <c:idx val="5"/>
          <c:order val="5"/>
          <c:tx>
            <c:strRef>
              <c:f>AWDC!$R$44</c:f>
              <c:strCache>
                <c:ptCount val="1"/>
                <c:pt idx="0">
                  <c:v>PC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AWDC!$S$38:$V$38</c15:sqref>
                  </c15:fullRef>
                </c:ext>
              </c:extLst>
              <c:f>AWDC!$S$38:$T$38</c:f>
              <c:strCache>
                <c:ptCount val="2"/>
                <c:pt idx="0">
                  <c:v>Control</c:v>
                </c:pt>
                <c:pt idx="1">
                  <c:v>Turkey soil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AWDC!$S$44:$V$44</c15:sqref>
                  </c15:fullRef>
                </c:ext>
              </c:extLst>
              <c:f>AWDC!$S$44:$T$44</c:f>
              <c:numCache>
                <c:formatCode>0.00</c:formatCode>
                <c:ptCount val="2"/>
                <c:pt idx="0" formatCode="0.0000">
                  <c:v>1.5642</c:v>
                </c:pt>
                <c:pt idx="1">
                  <c:v>1.5379500000000002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02-4AB3-A298-D65D63544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7573632"/>
        <c:axId val="1366431232"/>
      </c:barChart>
      <c:catAx>
        <c:axId val="91757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66431232"/>
        <c:crosses val="autoZero"/>
        <c:auto val="1"/>
        <c:lblAlgn val="ctr"/>
        <c:lblOffset val="100"/>
        <c:noMultiLvlLbl val="0"/>
      </c:catAx>
      <c:valAx>
        <c:axId val="1366431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  <a:r>
                  <a:rPr lang="en-US" baseline="0"/>
                  <a:t> average for group of substrates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17573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 turkey soil'!$BE$17</c:f>
              <c:strCache>
                <c:ptCount val="1"/>
                <c:pt idx="0">
                  <c:v>ŚR_AWDC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 turkey soil'!$BD$18:$BD$24</c:f>
              <c:numCache>
                <c:formatCode>General</c:formatCode>
                <c:ptCount val="7"/>
                <c:pt idx="0">
                  <c:v>24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  <c:pt idx="4">
                  <c:v>120</c:v>
                </c:pt>
                <c:pt idx="5">
                  <c:v>144</c:v>
                </c:pt>
                <c:pt idx="6">
                  <c:v>168</c:v>
                </c:pt>
              </c:numCache>
            </c:numRef>
          </c:xVal>
          <c:yVal>
            <c:numRef>
              <c:f>' turkey soil'!$BE$18:$BE$24</c:f>
              <c:numCache>
                <c:formatCode>General</c:formatCode>
                <c:ptCount val="7"/>
                <c:pt idx="0">
                  <c:v>0.23674946236559144</c:v>
                </c:pt>
                <c:pt idx="1">
                  <c:v>1.2766634408602151</c:v>
                </c:pt>
                <c:pt idx="2">
                  <c:v>1.5859172043010752</c:v>
                </c:pt>
                <c:pt idx="3">
                  <c:v>1.7459827956989251</c:v>
                </c:pt>
                <c:pt idx="4">
                  <c:v>1.8332161290322582</c:v>
                </c:pt>
                <c:pt idx="5">
                  <c:v>1.779767741935484</c:v>
                </c:pt>
                <c:pt idx="6">
                  <c:v>1.7906032258064517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BD-44E3-BC7B-5C1CFC32B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0857056"/>
        <c:axId val="2080858720"/>
      </c:scatterChart>
      <c:valAx>
        <c:axId val="2080857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080858720"/>
        <c:crosses val="autoZero"/>
        <c:crossBetween val="midCat"/>
      </c:valAx>
      <c:valAx>
        <c:axId val="2080858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0808570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'cow soil'!$BE$17</c:f>
              <c:strCache>
                <c:ptCount val="1"/>
                <c:pt idx="0">
                  <c:v>ŚR_AWDC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'cow soil'!$BD$18:$BD$22</c:f>
              <c:numCache>
                <c:formatCode>General</c:formatCode>
                <c:ptCount val="5"/>
                <c:pt idx="0">
                  <c:v>24</c:v>
                </c:pt>
                <c:pt idx="1">
                  <c:v>48</c:v>
                </c:pt>
                <c:pt idx="2">
                  <c:v>72</c:v>
                </c:pt>
                <c:pt idx="3">
                  <c:v>96</c:v>
                </c:pt>
                <c:pt idx="4">
                  <c:v>120</c:v>
                </c:pt>
              </c:numCache>
            </c:numRef>
          </c:xVal>
          <c:yVal>
            <c:numRef>
              <c:f>'cow soil'!$BE$18:$BE$22</c:f>
              <c:numCache>
                <c:formatCode>General</c:formatCode>
                <c:ptCount val="5"/>
                <c:pt idx="0">
                  <c:v>7.1130107526881745E-2</c:v>
                </c:pt>
                <c:pt idx="1">
                  <c:v>0.99743118279569887</c:v>
                </c:pt>
                <c:pt idx="2">
                  <c:v>1.4035473118279571</c:v>
                </c:pt>
                <c:pt idx="3">
                  <c:v>1.612489247311828</c:v>
                </c:pt>
                <c:pt idx="4">
                  <c:v>1.615794623655914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018-489C-97B4-4CA0DB021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8218608"/>
        <c:axId val="2078219440"/>
      </c:scatterChart>
      <c:valAx>
        <c:axId val="2078218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078219440"/>
        <c:crosses val="autoZero"/>
        <c:crossBetween val="midCat"/>
      </c:valAx>
      <c:valAx>
        <c:axId val="2078219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0782186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013194127315372E-2"/>
          <c:y val="0.10298723094743865"/>
          <c:w val="0.93901249369526352"/>
          <c:h val="0.71602953892905785"/>
        </c:manualLayout>
      </c:layout>
      <c:scatterChart>
        <c:scatterStyle val="lineMarker"/>
        <c:varyColors val="0"/>
        <c:ser>
          <c:idx val="0"/>
          <c:order val="0"/>
          <c:tx>
            <c:strRef>
              <c:f>Summary!$B$5</c:f>
              <c:strCache>
                <c:ptCount val="1"/>
                <c:pt idx="0">
                  <c:v>control  soil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Summary!$A$6:$A$13</c:f>
              <c:numCache>
                <c:formatCode>General</c:formatCode>
                <c:ptCount val="8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Summary!$B$6:$B$13</c:f>
              <c:numCache>
                <c:formatCode>0.000</c:formatCode>
                <c:ptCount val="8"/>
                <c:pt idx="0" formatCode="General">
                  <c:v>0</c:v>
                </c:pt>
                <c:pt idx="1">
                  <c:v>0.1452774193548387</c:v>
                </c:pt>
                <c:pt idx="2">
                  <c:v>1.1449225806451613</c:v>
                </c:pt>
                <c:pt idx="3">
                  <c:v>1.5189139784946235</c:v>
                </c:pt>
                <c:pt idx="4">
                  <c:v>1.7119806451612904</c:v>
                </c:pt>
                <c:pt idx="5">
                  <c:v>1.7964301075268816</c:v>
                </c:pt>
                <c:pt idx="6">
                  <c:v>1.7878182795698923</c:v>
                </c:pt>
                <c:pt idx="7">
                  <c:v>1.8449795698924731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66-45D9-8BAD-A5425DBECFF4}"/>
            </c:ext>
          </c:extLst>
        </c:ser>
        <c:ser>
          <c:idx val="1"/>
          <c:order val="1"/>
          <c:tx>
            <c:strRef>
              <c:f>Summary!$C$5</c:f>
              <c:strCache>
                <c:ptCount val="1"/>
                <c:pt idx="0">
                  <c:v>turkey soil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plus"/>
            <c:size val="9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Summary!$A$6:$A$13</c:f>
              <c:numCache>
                <c:formatCode>General</c:formatCode>
                <c:ptCount val="8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Summary!$C$6:$C$13</c:f>
              <c:numCache>
                <c:formatCode>0.000</c:formatCode>
                <c:ptCount val="8"/>
                <c:pt idx="0" formatCode="General">
                  <c:v>0</c:v>
                </c:pt>
                <c:pt idx="1">
                  <c:v>0.23674946236559144</c:v>
                </c:pt>
                <c:pt idx="2">
                  <c:v>1.2766634408602151</c:v>
                </c:pt>
                <c:pt idx="3">
                  <c:v>1.5859172043010752</c:v>
                </c:pt>
                <c:pt idx="4">
                  <c:v>1.7459827956989251</c:v>
                </c:pt>
                <c:pt idx="5">
                  <c:v>1.8332161290322582</c:v>
                </c:pt>
                <c:pt idx="6">
                  <c:v>1.779767741935484</c:v>
                </c:pt>
                <c:pt idx="7">
                  <c:v>1.7906032258064517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766-45D9-8BAD-A5425DBEC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425376"/>
        <c:axId val="971424128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Summary!$D$5</c15:sqref>
                        </c15:formulaRef>
                      </c:ext>
                    </c:extLst>
                    <c:strCache>
                      <c:ptCount val="1"/>
                      <c:pt idx="0">
                        <c:v>cow soil </c:v>
                      </c:pt>
                    </c:strCache>
                  </c:strRef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diamond"/>
                  <c:size val="9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Summary!$A$6:$A$13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24</c:v>
                      </c:pt>
                      <c:pt idx="2">
                        <c:v>48</c:v>
                      </c:pt>
                      <c:pt idx="3">
                        <c:v>72</c:v>
                      </c:pt>
                      <c:pt idx="4">
                        <c:v>96</c:v>
                      </c:pt>
                      <c:pt idx="5">
                        <c:v>120</c:v>
                      </c:pt>
                      <c:pt idx="6">
                        <c:v>144</c:v>
                      </c:pt>
                      <c:pt idx="7">
                        <c:v>168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Summary!$D$6:$D$13</c15:sqref>
                        </c15:formulaRef>
                      </c:ext>
                    </c:extLst>
                    <c:numCache>
                      <c:formatCode>0.000</c:formatCode>
                      <c:ptCount val="8"/>
                      <c:pt idx="0" formatCode="General">
                        <c:v>0</c:v>
                      </c:pt>
                      <c:pt idx="1">
                        <c:v>7.1130107526881745E-2</c:v>
                      </c:pt>
                      <c:pt idx="2">
                        <c:v>0.99743118279569887</c:v>
                      </c:pt>
                      <c:pt idx="3">
                        <c:v>1.4035473118279571</c:v>
                      </c:pt>
                      <c:pt idx="4">
                        <c:v>1.612489247311828</c:v>
                      </c:pt>
                      <c:pt idx="5">
                        <c:v>1.615794623655914</c:v>
                      </c:pt>
                      <c:pt idx="6">
                        <c:v>1.6607688172043009</c:v>
                      </c:pt>
                      <c:pt idx="7">
                        <c:v>1.582867741935484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2-C766-45D9-8BAD-A5425DBECFF4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Summary!$E$5</c15:sqref>
                        </c15:formulaRef>
                      </c:ext>
                    </c:extLst>
                    <c:strCache>
                      <c:ptCount val="1"/>
                      <c:pt idx="0">
                        <c:v>pig soil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triangle"/>
                  <c:size val="9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Summary!$A$6:$A$13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24</c:v>
                      </c:pt>
                      <c:pt idx="2">
                        <c:v>48</c:v>
                      </c:pt>
                      <c:pt idx="3">
                        <c:v>72</c:v>
                      </c:pt>
                      <c:pt idx="4">
                        <c:v>96</c:v>
                      </c:pt>
                      <c:pt idx="5">
                        <c:v>120</c:v>
                      </c:pt>
                      <c:pt idx="6">
                        <c:v>144</c:v>
                      </c:pt>
                      <c:pt idx="7">
                        <c:v>168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Summary!$E$6:$E$13</c15:sqref>
                        </c15:formulaRef>
                      </c:ext>
                    </c:extLst>
                    <c:numCache>
                      <c:formatCode>0.000</c:formatCode>
                      <c:ptCount val="8"/>
                      <c:pt idx="0" formatCode="General">
                        <c:v>0</c:v>
                      </c:pt>
                      <c:pt idx="1">
                        <c:v>0.32453548387096776</c:v>
                      </c:pt>
                      <c:pt idx="2">
                        <c:v>1.0582666666666667</c:v>
                      </c:pt>
                      <c:pt idx="3">
                        <c:v>1.3789225806451615</c:v>
                      </c:pt>
                      <c:pt idx="4">
                        <c:v>1.5873053763440861</c:v>
                      </c:pt>
                      <c:pt idx="5">
                        <c:v>1.5331569892473123</c:v>
                      </c:pt>
                      <c:pt idx="6" formatCode="General">
                        <c:v>1.5575741935483871</c:v>
                      </c:pt>
                      <c:pt idx="7" formatCode="General">
                        <c:v>1.438705376344086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766-45D9-8BAD-A5425DBECFF4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Summary!$F$5</c15:sqref>
                        </c15:formulaRef>
                      </c:ext>
                    </c:extLst>
                    <c:strCache>
                      <c:ptCount val="1"/>
                      <c:pt idx="0">
                        <c:v>control roots</c:v>
                      </c:pt>
                    </c:strCache>
                  </c:strRef>
                </c:tx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star"/>
                  <c:size val="9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Summary!$A$6:$A$13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24</c:v>
                      </c:pt>
                      <c:pt idx="2">
                        <c:v>48</c:v>
                      </c:pt>
                      <c:pt idx="3">
                        <c:v>72</c:v>
                      </c:pt>
                      <c:pt idx="4">
                        <c:v>96</c:v>
                      </c:pt>
                      <c:pt idx="5">
                        <c:v>120</c:v>
                      </c:pt>
                      <c:pt idx="6">
                        <c:v>144</c:v>
                      </c:pt>
                      <c:pt idx="7">
                        <c:v>168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Summary!$F$6:$F$13</c15:sqref>
                        </c15:formulaRef>
                      </c:ext>
                    </c:extLst>
                    <c:numCache>
                      <c:formatCode>0.000</c:formatCode>
                      <c:ptCount val="8"/>
                      <c:pt idx="0" formatCode="General">
                        <c:v>0</c:v>
                      </c:pt>
                      <c:pt idx="1">
                        <c:v>5.4430107526881729E-3</c:v>
                      </c:pt>
                      <c:pt idx="2">
                        <c:v>0.53062365591397853</c:v>
                      </c:pt>
                      <c:pt idx="3">
                        <c:v>0.96821397849462354</c:v>
                      </c:pt>
                      <c:pt idx="4">
                        <c:v>1.2324752688172043</c:v>
                      </c:pt>
                      <c:pt idx="5">
                        <c:v>1.3942645161290323</c:v>
                      </c:pt>
                      <c:pt idx="6" formatCode="General">
                        <c:v>1.4998172043010756</c:v>
                      </c:pt>
                      <c:pt idx="7" formatCode="General">
                        <c:v>1.5653548387096776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766-45D9-8BAD-A5425DBECFF4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Summary!$G$5</c15:sqref>
                        </c15:formulaRef>
                      </c:ext>
                    </c:extLst>
                    <c:strCache>
                      <c:ptCount val="1"/>
                      <c:pt idx="0">
                        <c:v>turkey roots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diamond"/>
                  <c:size val="9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Summary!$A$6:$A$13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24</c:v>
                      </c:pt>
                      <c:pt idx="2">
                        <c:v>48</c:v>
                      </c:pt>
                      <c:pt idx="3">
                        <c:v>72</c:v>
                      </c:pt>
                      <c:pt idx="4">
                        <c:v>96</c:v>
                      </c:pt>
                      <c:pt idx="5">
                        <c:v>120</c:v>
                      </c:pt>
                      <c:pt idx="6">
                        <c:v>144</c:v>
                      </c:pt>
                      <c:pt idx="7">
                        <c:v>168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Summary!$G$6:$G$13</c15:sqref>
                        </c15:formulaRef>
                      </c:ext>
                    </c:extLst>
                    <c:numCache>
                      <c:formatCode>0.000</c:formatCode>
                      <c:ptCount val="8"/>
                      <c:pt idx="0" formatCode="General">
                        <c:v>0</c:v>
                      </c:pt>
                      <c:pt idx="1">
                        <c:v>2.1860215053763434E-3</c:v>
                      </c:pt>
                      <c:pt idx="2">
                        <c:v>0.51991505376344094</c:v>
                      </c:pt>
                      <c:pt idx="3">
                        <c:v>0.91396881720430123</c:v>
                      </c:pt>
                      <c:pt idx="4">
                        <c:v>1.1155258064516129</c:v>
                      </c:pt>
                      <c:pt idx="5">
                        <c:v>1.2738655913978494</c:v>
                      </c:pt>
                      <c:pt idx="6" formatCode="General">
                        <c:v>1.315652688172043</c:v>
                      </c:pt>
                      <c:pt idx="7" formatCode="General">
                        <c:v>1.4308827956989247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766-45D9-8BAD-A5425DBECFF4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Summary!$H$5</c15:sqref>
                        </c15:formulaRef>
                      </c:ext>
                    </c:extLst>
                    <c:strCache>
                      <c:ptCount val="1"/>
                      <c:pt idx="0">
                        <c:v>cow roots</c:v>
                      </c:pt>
                    </c:strCache>
                  </c:strRef>
                </c:tx>
                <c:spPr>
                  <a:ln w="1905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triangle"/>
                  <c:size val="9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Summary!$A$6:$A$13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24</c:v>
                      </c:pt>
                      <c:pt idx="2">
                        <c:v>48</c:v>
                      </c:pt>
                      <c:pt idx="3">
                        <c:v>72</c:v>
                      </c:pt>
                      <c:pt idx="4">
                        <c:v>96</c:v>
                      </c:pt>
                      <c:pt idx="5">
                        <c:v>120</c:v>
                      </c:pt>
                      <c:pt idx="6">
                        <c:v>144</c:v>
                      </c:pt>
                      <c:pt idx="7">
                        <c:v>168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Summary!$H$6:$H$13</c15:sqref>
                        </c15:formulaRef>
                      </c:ext>
                    </c:extLst>
                    <c:numCache>
                      <c:formatCode>0.000</c:formatCode>
                      <c:ptCount val="8"/>
                      <c:pt idx="0" formatCode="General">
                        <c:v>0</c:v>
                      </c:pt>
                      <c:pt idx="1">
                        <c:v>1.2666666666666668E-3</c:v>
                      </c:pt>
                      <c:pt idx="2">
                        <c:v>5.4112903225806454E-2</c:v>
                      </c:pt>
                      <c:pt idx="3">
                        <c:v>0.1875258064516129</c:v>
                      </c:pt>
                      <c:pt idx="4">
                        <c:v>0.36176451612903232</c:v>
                      </c:pt>
                      <c:pt idx="5">
                        <c:v>0.45507419354838707</c:v>
                      </c:pt>
                      <c:pt idx="6" formatCode="General">
                        <c:v>0.58277311827956979</c:v>
                      </c:pt>
                      <c:pt idx="7" formatCode="General">
                        <c:v>0.65049784946236566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766-45D9-8BAD-A5425DBECFF4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Summary!$I$5</c15:sqref>
                        </c15:formulaRef>
                      </c:ext>
                    </c:extLst>
                    <c:strCache>
                      <c:ptCount val="1"/>
                      <c:pt idx="0">
                        <c:v>pig roots</c:v>
                      </c:pt>
                    </c:strCache>
                  </c:strRef>
                </c:tx>
                <c:spPr>
                  <a:ln w="19050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plus"/>
                  <c:size val="9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Summary!$A$6:$A$13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24</c:v>
                      </c:pt>
                      <c:pt idx="2">
                        <c:v>48</c:v>
                      </c:pt>
                      <c:pt idx="3">
                        <c:v>72</c:v>
                      </c:pt>
                      <c:pt idx="4">
                        <c:v>96</c:v>
                      </c:pt>
                      <c:pt idx="5">
                        <c:v>120</c:v>
                      </c:pt>
                      <c:pt idx="6">
                        <c:v>144</c:v>
                      </c:pt>
                      <c:pt idx="7">
                        <c:v>168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Summary!$I$6:$I$13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1.3892473118279573E-3</c:v>
                      </c:pt>
                      <c:pt idx="2">
                        <c:v>0.13977634408602149</c:v>
                      </c:pt>
                      <c:pt idx="3">
                        <c:v>0.46934301075268814</c:v>
                      </c:pt>
                      <c:pt idx="4">
                        <c:v>0.83458387096774189</c:v>
                      </c:pt>
                      <c:pt idx="5">
                        <c:v>0.9154430107526883</c:v>
                      </c:pt>
                      <c:pt idx="6">
                        <c:v>1.0385419354838712</c:v>
                      </c:pt>
                      <c:pt idx="7">
                        <c:v>1.2591655913978494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F578-4933-AF91-3223075752F2}"/>
                  </c:ext>
                </c:extLst>
              </c15:ser>
            </c15:filteredScatterSeries>
            <c15:filteredScatte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Summary!$J$5</c15:sqref>
                        </c15:formulaRef>
                      </c:ext>
                    </c:extLst>
                    <c:strCache>
                      <c:ptCount val="1"/>
                      <c:pt idx="0">
                        <c:v>control leaves</c:v>
                      </c:pt>
                    </c:strCache>
                  </c:strRef>
                </c:tx>
                <c:spPr>
                  <a:ln w="19050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diamond"/>
                  <c:size val="9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Summary!$A$6:$A$13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24</c:v>
                      </c:pt>
                      <c:pt idx="2">
                        <c:v>48</c:v>
                      </c:pt>
                      <c:pt idx="3">
                        <c:v>72</c:v>
                      </c:pt>
                      <c:pt idx="4">
                        <c:v>96</c:v>
                      </c:pt>
                      <c:pt idx="5">
                        <c:v>120</c:v>
                      </c:pt>
                      <c:pt idx="6">
                        <c:v>144</c:v>
                      </c:pt>
                      <c:pt idx="7">
                        <c:v>168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Summary!$J$6:$J$13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3.6193548387096846E-3</c:v>
                      </c:pt>
                      <c:pt idx="2">
                        <c:v>2.7935483870967768E-3</c:v>
                      </c:pt>
                      <c:pt idx="3">
                        <c:v>2.3464516129032258E-2</c:v>
                      </c:pt>
                      <c:pt idx="4">
                        <c:v>8.3695698924731207E-2</c:v>
                      </c:pt>
                      <c:pt idx="5">
                        <c:v>0.15951290322580647</c:v>
                      </c:pt>
                      <c:pt idx="6">
                        <c:v>0.20674086021505375</c:v>
                      </c:pt>
                      <c:pt idx="7">
                        <c:v>0.26197096774193546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F578-4933-AF91-3223075752F2}"/>
                  </c:ext>
                </c:extLst>
              </c15:ser>
            </c15:filteredScatterSeries>
            <c15:filteredScatte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Summary!$K$5</c15:sqref>
                        </c15:formulaRef>
                      </c:ext>
                    </c:extLst>
                    <c:strCache>
                      <c:ptCount val="1"/>
                      <c:pt idx="0">
                        <c:v>turkey leaves</c:v>
                      </c:pt>
                    </c:strCache>
                  </c:strRef>
                </c:tx>
                <c:spPr>
                  <a:ln w="19050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triangle"/>
                  <c:size val="9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Summary!$A$6:$A$13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24</c:v>
                      </c:pt>
                      <c:pt idx="2">
                        <c:v>48</c:v>
                      </c:pt>
                      <c:pt idx="3">
                        <c:v>72</c:v>
                      </c:pt>
                      <c:pt idx="4">
                        <c:v>96</c:v>
                      </c:pt>
                      <c:pt idx="5">
                        <c:v>120</c:v>
                      </c:pt>
                      <c:pt idx="6">
                        <c:v>144</c:v>
                      </c:pt>
                      <c:pt idx="7">
                        <c:v>168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Summary!$K$6:$K$13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7.2968817204301067E-2</c:v>
                      </c:pt>
                      <c:pt idx="2">
                        <c:v>0.22061290322580648</c:v>
                      </c:pt>
                      <c:pt idx="3">
                        <c:v>0.3218677419354839</c:v>
                      </c:pt>
                      <c:pt idx="4">
                        <c:v>0.39687741935483872</c:v>
                      </c:pt>
                      <c:pt idx="5">
                        <c:v>0.46352043010752692</c:v>
                      </c:pt>
                      <c:pt idx="6">
                        <c:v>0.51558709677419368</c:v>
                      </c:pt>
                      <c:pt idx="7">
                        <c:v>0.56492795698924725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578-4933-AF91-3223075752F2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Summary!$L$5</c15:sqref>
                        </c15:formulaRef>
                      </c:ext>
                    </c:extLst>
                    <c:strCache>
                      <c:ptCount val="1"/>
                      <c:pt idx="0">
                        <c:v>cow leaves</c:v>
                      </c:pt>
                    </c:strCache>
                  </c:strRef>
                </c:tx>
                <c:spPr>
                  <a:ln w="19050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star"/>
                  <c:size val="9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Summary!$A$6:$A$13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24</c:v>
                      </c:pt>
                      <c:pt idx="2">
                        <c:v>48</c:v>
                      </c:pt>
                      <c:pt idx="3">
                        <c:v>72</c:v>
                      </c:pt>
                      <c:pt idx="4">
                        <c:v>96</c:v>
                      </c:pt>
                      <c:pt idx="5">
                        <c:v>120</c:v>
                      </c:pt>
                      <c:pt idx="6">
                        <c:v>144</c:v>
                      </c:pt>
                      <c:pt idx="7">
                        <c:v>168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Summary!$L$6:$L$13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578-4933-AF91-3223075752F2}"/>
                  </c:ext>
                </c:extLst>
              </c15:ser>
            </c15:filteredScatterSeries>
            <c15:filteredScatte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Summary!$M$5</c15:sqref>
                        </c15:formulaRef>
                      </c:ext>
                    </c:extLst>
                    <c:strCache>
                      <c:ptCount val="1"/>
                      <c:pt idx="0">
                        <c:v>pig leaves</c:v>
                      </c:pt>
                    </c:strCache>
                  </c:strRef>
                </c:tx>
                <c:spPr>
                  <a:ln w="19050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diamond"/>
                  <c:size val="9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Summary!$A$6:$A$13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24</c:v>
                      </c:pt>
                      <c:pt idx="2">
                        <c:v>48</c:v>
                      </c:pt>
                      <c:pt idx="3">
                        <c:v>72</c:v>
                      </c:pt>
                      <c:pt idx="4">
                        <c:v>96</c:v>
                      </c:pt>
                      <c:pt idx="5">
                        <c:v>120</c:v>
                      </c:pt>
                      <c:pt idx="6">
                        <c:v>144</c:v>
                      </c:pt>
                      <c:pt idx="7">
                        <c:v>168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Summary!$M$6:$M$13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578-4933-AF91-3223075752F2}"/>
                  </c:ext>
                </c:extLst>
              </c15:ser>
            </c15:filteredScatterSeries>
          </c:ext>
        </c:extLst>
      </c:scatterChart>
      <c:valAx>
        <c:axId val="971425376"/>
        <c:scaling>
          <c:orientation val="minMax"/>
          <c:max val="168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Incubation</a:t>
                </a:r>
                <a:r>
                  <a:rPr lang="pl-P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71424128"/>
        <c:crosses val="autoZero"/>
        <c:crossBetween val="midCat"/>
        <c:majorUnit val="24"/>
      </c:valAx>
      <c:valAx>
        <c:axId val="97142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OD590nm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71425376"/>
        <c:crosses val="autoZero"/>
        <c:crossBetween val="midCat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Endophytes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4.4013194127315372E-2"/>
          <c:y val="0.10298723094743865"/>
          <c:w val="0.93901249369526352"/>
          <c:h val="0.71602953892905785"/>
        </c:manualLayout>
      </c:layout>
      <c:scatterChart>
        <c:scatterStyle val="lineMarker"/>
        <c:varyColors val="0"/>
        <c:ser>
          <c:idx val="4"/>
          <c:order val="4"/>
          <c:tx>
            <c:strRef>
              <c:f>Summary!$F$5</c:f>
              <c:strCache>
                <c:ptCount val="1"/>
                <c:pt idx="0">
                  <c:v>control roots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star"/>
            <c:size val="9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Summary!$A$6:$A$13</c:f>
              <c:numCache>
                <c:formatCode>General</c:formatCode>
                <c:ptCount val="8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Summary!$F$6:$F$13</c:f>
              <c:numCache>
                <c:formatCode>0.000</c:formatCode>
                <c:ptCount val="8"/>
                <c:pt idx="0" formatCode="General">
                  <c:v>0</c:v>
                </c:pt>
                <c:pt idx="1">
                  <c:v>5.4430107526881729E-3</c:v>
                </c:pt>
                <c:pt idx="2">
                  <c:v>0.53062365591397853</c:v>
                </c:pt>
                <c:pt idx="3">
                  <c:v>0.96821397849462354</c:v>
                </c:pt>
                <c:pt idx="4">
                  <c:v>1.2324752688172043</c:v>
                </c:pt>
                <c:pt idx="5">
                  <c:v>1.3942645161290323</c:v>
                </c:pt>
                <c:pt idx="6" formatCode="General">
                  <c:v>1.4998172043010756</c:v>
                </c:pt>
                <c:pt idx="7" formatCode="General">
                  <c:v>1.5653548387096776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DA-490F-B946-64C9BEAA3AC6}"/>
            </c:ext>
          </c:extLst>
        </c:ser>
        <c:ser>
          <c:idx val="5"/>
          <c:order val="5"/>
          <c:tx>
            <c:strRef>
              <c:f>Summary!$G$5</c:f>
              <c:strCache>
                <c:ptCount val="1"/>
                <c:pt idx="0">
                  <c:v>turkey roots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diamond"/>
            <c:size val="9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Summary!$A$6:$A$13</c:f>
              <c:numCache>
                <c:formatCode>General</c:formatCode>
                <c:ptCount val="8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Summary!$G$6:$G$13</c:f>
              <c:numCache>
                <c:formatCode>0.000</c:formatCode>
                <c:ptCount val="8"/>
                <c:pt idx="0" formatCode="General">
                  <c:v>0</c:v>
                </c:pt>
                <c:pt idx="1">
                  <c:v>2.1860215053763434E-3</c:v>
                </c:pt>
                <c:pt idx="2">
                  <c:v>0.51991505376344094</c:v>
                </c:pt>
                <c:pt idx="3">
                  <c:v>0.91396881720430123</c:v>
                </c:pt>
                <c:pt idx="4">
                  <c:v>1.1155258064516129</c:v>
                </c:pt>
                <c:pt idx="5">
                  <c:v>1.2738655913978494</c:v>
                </c:pt>
                <c:pt idx="6" formatCode="General">
                  <c:v>1.315652688172043</c:v>
                </c:pt>
                <c:pt idx="7" formatCode="General">
                  <c:v>1.4308827956989247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3DA-490F-B946-64C9BEAA3AC6}"/>
            </c:ext>
          </c:extLst>
        </c:ser>
        <c:ser>
          <c:idx val="8"/>
          <c:order val="8"/>
          <c:tx>
            <c:strRef>
              <c:f>Summary!$J$5</c:f>
              <c:strCache>
                <c:ptCount val="1"/>
                <c:pt idx="0">
                  <c:v>control leaves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9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Summary!$A$6:$A$13</c:f>
              <c:numCache>
                <c:formatCode>General</c:formatCode>
                <c:ptCount val="8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Summary!$J$6:$J$13</c:f>
              <c:numCache>
                <c:formatCode>General</c:formatCode>
                <c:ptCount val="8"/>
                <c:pt idx="0">
                  <c:v>0</c:v>
                </c:pt>
                <c:pt idx="1">
                  <c:v>3.6193548387096846E-3</c:v>
                </c:pt>
                <c:pt idx="2">
                  <c:v>2.7935483870967768E-3</c:v>
                </c:pt>
                <c:pt idx="3">
                  <c:v>2.3464516129032258E-2</c:v>
                </c:pt>
                <c:pt idx="4">
                  <c:v>8.3695698924731207E-2</c:v>
                </c:pt>
                <c:pt idx="5">
                  <c:v>0.15951290322580647</c:v>
                </c:pt>
                <c:pt idx="6">
                  <c:v>0.20674086021505375</c:v>
                </c:pt>
                <c:pt idx="7">
                  <c:v>0.26197096774193546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3DA-490F-B946-64C9BEAA3AC6}"/>
            </c:ext>
          </c:extLst>
        </c:ser>
        <c:ser>
          <c:idx val="9"/>
          <c:order val="9"/>
          <c:tx>
            <c:strRef>
              <c:f>Summary!$K$5</c:f>
              <c:strCache>
                <c:ptCount val="1"/>
                <c:pt idx="0">
                  <c:v>turkey leaves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9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Summary!$A$6:$A$13</c:f>
              <c:numCache>
                <c:formatCode>General</c:formatCode>
                <c:ptCount val="8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Summary!$K$6:$K$13</c:f>
              <c:numCache>
                <c:formatCode>General</c:formatCode>
                <c:ptCount val="8"/>
                <c:pt idx="0">
                  <c:v>0</c:v>
                </c:pt>
                <c:pt idx="1">
                  <c:v>7.2968817204301067E-2</c:v>
                </c:pt>
                <c:pt idx="2">
                  <c:v>0.22061290322580648</c:v>
                </c:pt>
                <c:pt idx="3">
                  <c:v>0.3218677419354839</c:v>
                </c:pt>
                <c:pt idx="4">
                  <c:v>0.39687741935483872</c:v>
                </c:pt>
                <c:pt idx="5">
                  <c:v>0.46352043010752692</c:v>
                </c:pt>
                <c:pt idx="6">
                  <c:v>0.51558709677419368</c:v>
                </c:pt>
                <c:pt idx="7">
                  <c:v>0.56492795698924725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3DA-490F-B946-64C9BEAA3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425376"/>
        <c:axId val="971424128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Summary!$B$5</c15:sqref>
                        </c15:formulaRef>
                      </c:ext>
                    </c:extLst>
                    <c:strCache>
                      <c:ptCount val="1"/>
                      <c:pt idx="0">
                        <c:v>control  soil </c:v>
                      </c:pt>
                    </c:strCache>
                  </c:strRef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Summary!$A$6:$A$13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24</c:v>
                      </c:pt>
                      <c:pt idx="2">
                        <c:v>48</c:v>
                      </c:pt>
                      <c:pt idx="3">
                        <c:v>72</c:v>
                      </c:pt>
                      <c:pt idx="4">
                        <c:v>96</c:v>
                      </c:pt>
                      <c:pt idx="5">
                        <c:v>120</c:v>
                      </c:pt>
                      <c:pt idx="6">
                        <c:v>144</c:v>
                      </c:pt>
                      <c:pt idx="7">
                        <c:v>168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Summary!$B$6:$B$13</c15:sqref>
                        </c15:formulaRef>
                      </c:ext>
                    </c:extLst>
                    <c:numCache>
                      <c:formatCode>0.000</c:formatCode>
                      <c:ptCount val="8"/>
                      <c:pt idx="0" formatCode="General">
                        <c:v>0</c:v>
                      </c:pt>
                      <c:pt idx="1">
                        <c:v>0.1452774193548387</c:v>
                      </c:pt>
                      <c:pt idx="2">
                        <c:v>1.1449225806451613</c:v>
                      </c:pt>
                      <c:pt idx="3">
                        <c:v>1.5189139784946235</c:v>
                      </c:pt>
                      <c:pt idx="4">
                        <c:v>1.7119806451612904</c:v>
                      </c:pt>
                      <c:pt idx="5">
                        <c:v>1.7964301075268816</c:v>
                      </c:pt>
                      <c:pt idx="6">
                        <c:v>1.7878182795698923</c:v>
                      </c:pt>
                      <c:pt idx="7">
                        <c:v>1.8449795698924731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C3DA-490F-B946-64C9BEAA3AC6}"/>
                  </c:ext>
                </c:extLst>
              </c15:ser>
            </c15:filteredScatterSeries>
            <c15:filteredScatte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Summary!$C$5</c15:sqref>
                        </c15:formulaRef>
                      </c:ext>
                    </c:extLst>
                    <c:strCache>
                      <c:ptCount val="1"/>
                      <c:pt idx="0">
                        <c:v>turkey soil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plus"/>
                  <c:size val="9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Summary!$A$6:$A$13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24</c:v>
                      </c:pt>
                      <c:pt idx="2">
                        <c:v>48</c:v>
                      </c:pt>
                      <c:pt idx="3">
                        <c:v>72</c:v>
                      </c:pt>
                      <c:pt idx="4">
                        <c:v>96</c:v>
                      </c:pt>
                      <c:pt idx="5">
                        <c:v>120</c:v>
                      </c:pt>
                      <c:pt idx="6">
                        <c:v>144</c:v>
                      </c:pt>
                      <c:pt idx="7">
                        <c:v>168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Summary!$C$6:$C$13</c15:sqref>
                        </c15:formulaRef>
                      </c:ext>
                    </c:extLst>
                    <c:numCache>
                      <c:formatCode>0.000</c:formatCode>
                      <c:ptCount val="8"/>
                      <c:pt idx="0" formatCode="General">
                        <c:v>0</c:v>
                      </c:pt>
                      <c:pt idx="1">
                        <c:v>0.23674946236559144</c:v>
                      </c:pt>
                      <c:pt idx="2">
                        <c:v>1.2766634408602151</c:v>
                      </c:pt>
                      <c:pt idx="3">
                        <c:v>1.5859172043010752</c:v>
                      </c:pt>
                      <c:pt idx="4">
                        <c:v>1.7459827956989251</c:v>
                      </c:pt>
                      <c:pt idx="5">
                        <c:v>1.8332161290322582</c:v>
                      </c:pt>
                      <c:pt idx="6">
                        <c:v>1.779767741935484</c:v>
                      </c:pt>
                      <c:pt idx="7">
                        <c:v>1.7906032258064517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C3DA-490F-B946-64C9BEAA3AC6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Summary!$D$5</c15:sqref>
                        </c15:formulaRef>
                      </c:ext>
                    </c:extLst>
                    <c:strCache>
                      <c:ptCount val="1"/>
                      <c:pt idx="0">
                        <c:v>cow soil </c:v>
                      </c:pt>
                    </c:strCache>
                  </c:strRef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diamond"/>
                  <c:size val="9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Summary!$A$6:$A$13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24</c:v>
                      </c:pt>
                      <c:pt idx="2">
                        <c:v>48</c:v>
                      </c:pt>
                      <c:pt idx="3">
                        <c:v>72</c:v>
                      </c:pt>
                      <c:pt idx="4">
                        <c:v>96</c:v>
                      </c:pt>
                      <c:pt idx="5">
                        <c:v>120</c:v>
                      </c:pt>
                      <c:pt idx="6">
                        <c:v>144</c:v>
                      </c:pt>
                      <c:pt idx="7">
                        <c:v>168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Summary!$D$6:$D$13</c15:sqref>
                        </c15:formulaRef>
                      </c:ext>
                    </c:extLst>
                    <c:numCache>
                      <c:formatCode>0.000</c:formatCode>
                      <c:ptCount val="8"/>
                      <c:pt idx="0" formatCode="General">
                        <c:v>0</c:v>
                      </c:pt>
                      <c:pt idx="1">
                        <c:v>7.1130107526881745E-2</c:v>
                      </c:pt>
                      <c:pt idx="2">
                        <c:v>0.99743118279569887</c:v>
                      </c:pt>
                      <c:pt idx="3">
                        <c:v>1.4035473118279571</c:v>
                      </c:pt>
                      <c:pt idx="4">
                        <c:v>1.612489247311828</c:v>
                      </c:pt>
                      <c:pt idx="5">
                        <c:v>1.615794623655914</c:v>
                      </c:pt>
                      <c:pt idx="6">
                        <c:v>1.6607688172043009</c:v>
                      </c:pt>
                      <c:pt idx="7">
                        <c:v>1.582867741935484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C3DA-490F-B946-64C9BEAA3AC6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Summary!$E$5</c15:sqref>
                        </c15:formulaRef>
                      </c:ext>
                    </c:extLst>
                    <c:strCache>
                      <c:ptCount val="1"/>
                      <c:pt idx="0">
                        <c:v>pig soil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triangle"/>
                  <c:size val="9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Summary!$A$6:$A$13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24</c:v>
                      </c:pt>
                      <c:pt idx="2">
                        <c:v>48</c:v>
                      </c:pt>
                      <c:pt idx="3">
                        <c:v>72</c:v>
                      </c:pt>
                      <c:pt idx="4">
                        <c:v>96</c:v>
                      </c:pt>
                      <c:pt idx="5">
                        <c:v>120</c:v>
                      </c:pt>
                      <c:pt idx="6">
                        <c:v>144</c:v>
                      </c:pt>
                      <c:pt idx="7">
                        <c:v>168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Summary!$E$6:$E$13</c15:sqref>
                        </c15:formulaRef>
                      </c:ext>
                    </c:extLst>
                    <c:numCache>
                      <c:formatCode>0.000</c:formatCode>
                      <c:ptCount val="8"/>
                      <c:pt idx="0" formatCode="General">
                        <c:v>0</c:v>
                      </c:pt>
                      <c:pt idx="1">
                        <c:v>0.32453548387096776</c:v>
                      </c:pt>
                      <c:pt idx="2">
                        <c:v>1.0582666666666667</c:v>
                      </c:pt>
                      <c:pt idx="3">
                        <c:v>1.3789225806451615</c:v>
                      </c:pt>
                      <c:pt idx="4">
                        <c:v>1.5873053763440861</c:v>
                      </c:pt>
                      <c:pt idx="5">
                        <c:v>1.5331569892473123</c:v>
                      </c:pt>
                      <c:pt idx="6" formatCode="General">
                        <c:v>1.5575741935483871</c:v>
                      </c:pt>
                      <c:pt idx="7" formatCode="General">
                        <c:v>1.438705376344086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C3DA-490F-B946-64C9BEAA3AC6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Summary!$H$5</c15:sqref>
                        </c15:formulaRef>
                      </c:ext>
                    </c:extLst>
                    <c:strCache>
                      <c:ptCount val="1"/>
                      <c:pt idx="0">
                        <c:v>cow roots</c:v>
                      </c:pt>
                    </c:strCache>
                  </c:strRef>
                </c:tx>
                <c:spPr>
                  <a:ln w="1905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triangle"/>
                  <c:size val="9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Summary!$A$6:$A$13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24</c:v>
                      </c:pt>
                      <c:pt idx="2">
                        <c:v>48</c:v>
                      </c:pt>
                      <c:pt idx="3">
                        <c:v>72</c:v>
                      </c:pt>
                      <c:pt idx="4">
                        <c:v>96</c:v>
                      </c:pt>
                      <c:pt idx="5">
                        <c:v>120</c:v>
                      </c:pt>
                      <c:pt idx="6">
                        <c:v>144</c:v>
                      </c:pt>
                      <c:pt idx="7">
                        <c:v>168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Summary!$H$6:$H$13</c15:sqref>
                        </c15:formulaRef>
                      </c:ext>
                    </c:extLst>
                    <c:numCache>
                      <c:formatCode>0.000</c:formatCode>
                      <c:ptCount val="8"/>
                      <c:pt idx="0" formatCode="General">
                        <c:v>0</c:v>
                      </c:pt>
                      <c:pt idx="1">
                        <c:v>1.2666666666666668E-3</c:v>
                      </c:pt>
                      <c:pt idx="2">
                        <c:v>5.4112903225806454E-2</c:v>
                      </c:pt>
                      <c:pt idx="3">
                        <c:v>0.1875258064516129</c:v>
                      </c:pt>
                      <c:pt idx="4">
                        <c:v>0.36176451612903232</c:v>
                      </c:pt>
                      <c:pt idx="5">
                        <c:v>0.45507419354838707</c:v>
                      </c:pt>
                      <c:pt idx="6" formatCode="General">
                        <c:v>0.58277311827956979</c:v>
                      </c:pt>
                      <c:pt idx="7" formatCode="General">
                        <c:v>0.65049784946236566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C3DA-490F-B946-64C9BEAA3AC6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Summary!$I$5</c15:sqref>
                        </c15:formulaRef>
                      </c:ext>
                    </c:extLst>
                    <c:strCache>
                      <c:ptCount val="1"/>
                      <c:pt idx="0">
                        <c:v>pig roots</c:v>
                      </c:pt>
                    </c:strCache>
                  </c:strRef>
                </c:tx>
                <c:spPr>
                  <a:ln w="19050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plus"/>
                  <c:size val="9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Summary!$A$6:$A$13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24</c:v>
                      </c:pt>
                      <c:pt idx="2">
                        <c:v>48</c:v>
                      </c:pt>
                      <c:pt idx="3">
                        <c:v>72</c:v>
                      </c:pt>
                      <c:pt idx="4">
                        <c:v>96</c:v>
                      </c:pt>
                      <c:pt idx="5">
                        <c:v>120</c:v>
                      </c:pt>
                      <c:pt idx="6">
                        <c:v>144</c:v>
                      </c:pt>
                      <c:pt idx="7">
                        <c:v>168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Summary!$I$6:$I$13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1.3892473118279573E-3</c:v>
                      </c:pt>
                      <c:pt idx="2">
                        <c:v>0.13977634408602149</c:v>
                      </c:pt>
                      <c:pt idx="3">
                        <c:v>0.46934301075268814</c:v>
                      </c:pt>
                      <c:pt idx="4">
                        <c:v>0.83458387096774189</c:v>
                      </c:pt>
                      <c:pt idx="5">
                        <c:v>0.9154430107526883</c:v>
                      </c:pt>
                      <c:pt idx="6">
                        <c:v>1.0385419354838712</c:v>
                      </c:pt>
                      <c:pt idx="7">
                        <c:v>1.2591655913978494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3DA-490F-B946-64C9BEAA3AC6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Summary!$L$5</c15:sqref>
                        </c15:formulaRef>
                      </c:ext>
                    </c:extLst>
                    <c:strCache>
                      <c:ptCount val="1"/>
                      <c:pt idx="0">
                        <c:v>cow leaves</c:v>
                      </c:pt>
                    </c:strCache>
                  </c:strRef>
                </c:tx>
                <c:spPr>
                  <a:ln w="19050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star"/>
                  <c:size val="9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Summary!$A$6:$A$13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24</c:v>
                      </c:pt>
                      <c:pt idx="2">
                        <c:v>48</c:v>
                      </c:pt>
                      <c:pt idx="3">
                        <c:v>72</c:v>
                      </c:pt>
                      <c:pt idx="4">
                        <c:v>96</c:v>
                      </c:pt>
                      <c:pt idx="5">
                        <c:v>120</c:v>
                      </c:pt>
                      <c:pt idx="6">
                        <c:v>144</c:v>
                      </c:pt>
                      <c:pt idx="7">
                        <c:v>168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Summary!$L$6:$L$13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3DA-490F-B946-64C9BEAA3AC6}"/>
                  </c:ext>
                </c:extLst>
              </c15:ser>
            </c15:filteredScatterSeries>
            <c15:filteredScatte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Summary!$M$5</c15:sqref>
                        </c15:formulaRef>
                      </c:ext>
                    </c:extLst>
                    <c:strCache>
                      <c:ptCount val="1"/>
                      <c:pt idx="0">
                        <c:v>pig leaves</c:v>
                      </c:pt>
                    </c:strCache>
                  </c:strRef>
                </c:tx>
                <c:spPr>
                  <a:ln w="19050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diamond"/>
                  <c:size val="9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Summary!$A$6:$A$13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24</c:v>
                      </c:pt>
                      <c:pt idx="2">
                        <c:v>48</c:v>
                      </c:pt>
                      <c:pt idx="3">
                        <c:v>72</c:v>
                      </c:pt>
                      <c:pt idx="4">
                        <c:v>96</c:v>
                      </c:pt>
                      <c:pt idx="5">
                        <c:v>120</c:v>
                      </c:pt>
                      <c:pt idx="6">
                        <c:v>144</c:v>
                      </c:pt>
                      <c:pt idx="7">
                        <c:v>168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Summary!$M$6:$M$13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3DA-490F-B946-64C9BEAA3AC6}"/>
                  </c:ext>
                </c:extLst>
              </c15:ser>
            </c15:filteredScatterSeries>
          </c:ext>
        </c:extLst>
      </c:scatterChart>
      <c:valAx>
        <c:axId val="971425376"/>
        <c:scaling>
          <c:orientation val="minMax"/>
          <c:max val="168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 sz="1400"/>
                  <a:t>time</a:t>
                </a:r>
                <a:r>
                  <a:rPr lang="pl-PL" sz="1400" baseline="0"/>
                  <a:t> (h)</a:t>
                </a:r>
                <a:endParaRPr lang="pl-PL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71424128"/>
        <c:crosses val="autoZero"/>
        <c:crossBetween val="midCat"/>
        <c:majorUnit val="24"/>
      </c:valAx>
      <c:valAx>
        <c:axId val="97142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 sz="1400"/>
                  <a:t>OD</a:t>
                </a:r>
                <a:r>
                  <a:rPr lang="pl-PL" sz="1050"/>
                  <a:t>590nm</a:t>
                </a:r>
                <a:endParaRPr lang="pl-PL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71425376"/>
        <c:crosses val="autoZero"/>
        <c:crossBetween val="midCat"/>
        <c:maj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2016042024547713E-2"/>
          <c:y val="0.86540481195314201"/>
          <c:w val="0.91282588720120506"/>
          <c:h val="0.134595188046857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4.4013194127315372E-2"/>
          <c:y val="0.10298723094743865"/>
          <c:w val="0.93901249369526352"/>
          <c:h val="0.71602953892905785"/>
        </c:manualLayout>
      </c:layout>
      <c:scatterChart>
        <c:scatterStyle val="lineMarker"/>
        <c:varyColors val="0"/>
        <c:ser>
          <c:idx val="0"/>
          <c:order val="0"/>
          <c:tx>
            <c:strRef>
              <c:f>Summary!$B$5</c:f>
              <c:strCache>
                <c:ptCount val="1"/>
                <c:pt idx="0">
                  <c:v>control  soil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Summary!$A$6:$A$13</c:f>
              <c:numCache>
                <c:formatCode>General</c:formatCode>
                <c:ptCount val="8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Summary!$B$6:$B$13</c:f>
              <c:numCache>
                <c:formatCode>0.000</c:formatCode>
                <c:ptCount val="8"/>
                <c:pt idx="0" formatCode="General">
                  <c:v>0</c:v>
                </c:pt>
                <c:pt idx="1">
                  <c:v>0.1452774193548387</c:v>
                </c:pt>
                <c:pt idx="2">
                  <c:v>1.1449225806451613</c:v>
                </c:pt>
                <c:pt idx="3">
                  <c:v>1.5189139784946235</c:v>
                </c:pt>
                <c:pt idx="4">
                  <c:v>1.7119806451612904</c:v>
                </c:pt>
                <c:pt idx="5">
                  <c:v>1.7964301075268816</c:v>
                </c:pt>
                <c:pt idx="6">
                  <c:v>1.7878182795698923</c:v>
                </c:pt>
                <c:pt idx="7">
                  <c:v>1.8449795698924731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02-4301-AD73-A7330AECA1F4}"/>
            </c:ext>
          </c:extLst>
        </c:ser>
        <c:ser>
          <c:idx val="1"/>
          <c:order val="1"/>
          <c:tx>
            <c:strRef>
              <c:f>Summary!$C$5</c:f>
              <c:strCache>
                <c:ptCount val="1"/>
                <c:pt idx="0">
                  <c:v>turkey soil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plus"/>
            <c:size val="9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Summary!$A$6:$A$13</c:f>
              <c:numCache>
                <c:formatCode>General</c:formatCode>
                <c:ptCount val="8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Summary!$C$6:$C$13</c:f>
              <c:numCache>
                <c:formatCode>0.000</c:formatCode>
                <c:ptCount val="8"/>
                <c:pt idx="0" formatCode="General">
                  <c:v>0</c:v>
                </c:pt>
                <c:pt idx="1">
                  <c:v>0.23674946236559144</c:v>
                </c:pt>
                <c:pt idx="2">
                  <c:v>1.2766634408602151</c:v>
                </c:pt>
                <c:pt idx="3">
                  <c:v>1.5859172043010752</c:v>
                </c:pt>
                <c:pt idx="4">
                  <c:v>1.7459827956989251</c:v>
                </c:pt>
                <c:pt idx="5">
                  <c:v>1.8332161290322582</c:v>
                </c:pt>
                <c:pt idx="6">
                  <c:v>1.779767741935484</c:v>
                </c:pt>
                <c:pt idx="7">
                  <c:v>1.7906032258064517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02-4301-AD73-A7330AECA1F4}"/>
            </c:ext>
          </c:extLst>
        </c:ser>
        <c:ser>
          <c:idx val="2"/>
          <c:order val="2"/>
          <c:tx>
            <c:strRef>
              <c:f>Summary!$D$5</c:f>
              <c:strCache>
                <c:ptCount val="1"/>
                <c:pt idx="0">
                  <c:v>cow soil 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diamond"/>
            <c:size val="9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Summary!$A$6:$A$13</c:f>
              <c:numCache>
                <c:formatCode>General</c:formatCode>
                <c:ptCount val="8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Summary!$D$6:$D$13</c:f>
              <c:numCache>
                <c:formatCode>0.000</c:formatCode>
                <c:ptCount val="8"/>
                <c:pt idx="0" formatCode="General">
                  <c:v>0</c:v>
                </c:pt>
                <c:pt idx="1">
                  <c:v>7.1130107526881745E-2</c:v>
                </c:pt>
                <c:pt idx="2">
                  <c:v>0.99743118279569887</c:v>
                </c:pt>
                <c:pt idx="3">
                  <c:v>1.4035473118279571</c:v>
                </c:pt>
                <c:pt idx="4">
                  <c:v>1.612489247311828</c:v>
                </c:pt>
                <c:pt idx="5">
                  <c:v>1.615794623655914</c:v>
                </c:pt>
                <c:pt idx="6">
                  <c:v>1.6607688172043009</c:v>
                </c:pt>
                <c:pt idx="7">
                  <c:v>1.582867741935484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D02-4301-AD73-A7330AECA1F4}"/>
            </c:ext>
          </c:extLst>
        </c:ser>
        <c:ser>
          <c:idx val="3"/>
          <c:order val="3"/>
          <c:tx>
            <c:strRef>
              <c:f>Summary!$E$5</c:f>
              <c:strCache>
                <c:ptCount val="1"/>
                <c:pt idx="0">
                  <c:v>pig soil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9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Summary!$A$6:$A$13</c:f>
              <c:numCache>
                <c:formatCode>General</c:formatCode>
                <c:ptCount val="8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Summary!$E$6:$E$13</c:f>
              <c:numCache>
                <c:formatCode>0.000</c:formatCode>
                <c:ptCount val="8"/>
                <c:pt idx="0" formatCode="General">
                  <c:v>0</c:v>
                </c:pt>
                <c:pt idx="1">
                  <c:v>0.32453548387096776</c:v>
                </c:pt>
                <c:pt idx="2">
                  <c:v>1.0582666666666667</c:v>
                </c:pt>
                <c:pt idx="3">
                  <c:v>1.3789225806451615</c:v>
                </c:pt>
                <c:pt idx="4">
                  <c:v>1.5873053763440861</c:v>
                </c:pt>
                <c:pt idx="5">
                  <c:v>1.5331569892473123</c:v>
                </c:pt>
                <c:pt idx="6" formatCode="General">
                  <c:v>1.5575741935483871</c:v>
                </c:pt>
                <c:pt idx="7" formatCode="General">
                  <c:v>1.438705376344086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D02-4301-AD73-A7330AECA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425376"/>
        <c:axId val="971424128"/>
        <c:extLst>
          <c:ext xmlns:c15="http://schemas.microsoft.com/office/drawing/2012/chart" uri="{02D57815-91ED-43cb-92C2-25804820EDAC}">
            <c15:filteredScatte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Summary!$F$5</c15:sqref>
                        </c15:formulaRef>
                      </c:ext>
                    </c:extLst>
                    <c:strCache>
                      <c:ptCount val="1"/>
                      <c:pt idx="0">
                        <c:v>control roots</c:v>
                      </c:pt>
                    </c:strCache>
                  </c:strRef>
                </c:tx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star"/>
                  <c:size val="9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Summary!$A$6:$A$13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24</c:v>
                      </c:pt>
                      <c:pt idx="2">
                        <c:v>48</c:v>
                      </c:pt>
                      <c:pt idx="3">
                        <c:v>72</c:v>
                      </c:pt>
                      <c:pt idx="4">
                        <c:v>96</c:v>
                      </c:pt>
                      <c:pt idx="5">
                        <c:v>120</c:v>
                      </c:pt>
                      <c:pt idx="6">
                        <c:v>144</c:v>
                      </c:pt>
                      <c:pt idx="7">
                        <c:v>168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Summary!$F$6:$F$13</c15:sqref>
                        </c15:formulaRef>
                      </c:ext>
                    </c:extLst>
                    <c:numCache>
                      <c:formatCode>0.000</c:formatCode>
                      <c:ptCount val="8"/>
                      <c:pt idx="0" formatCode="General">
                        <c:v>0</c:v>
                      </c:pt>
                      <c:pt idx="1">
                        <c:v>5.4430107526881729E-3</c:v>
                      </c:pt>
                      <c:pt idx="2">
                        <c:v>0.53062365591397853</c:v>
                      </c:pt>
                      <c:pt idx="3">
                        <c:v>0.96821397849462354</c:v>
                      </c:pt>
                      <c:pt idx="4">
                        <c:v>1.2324752688172043</c:v>
                      </c:pt>
                      <c:pt idx="5">
                        <c:v>1.3942645161290323</c:v>
                      </c:pt>
                      <c:pt idx="6" formatCode="General">
                        <c:v>1.4998172043010756</c:v>
                      </c:pt>
                      <c:pt idx="7" formatCode="General">
                        <c:v>1.5653548387096776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4-FD02-4301-AD73-A7330AECA1F4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Summary!$G$5</c15:sqref>
                        </c15:formulaRef>
                      </c:ext>
                    </c:extLst>
                    <c:strCache>
                      <c:ptCount val="1"/>
                      <c:pt idx="0">
                        <c:v>turkey roots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diamond"/>
                  <c:size val="9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Summary!$A$6:$A$13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24</c:v>
                      </c:pt>
                      <c:pt idx="2">
                        <c:v>48</c:v>
                      </c:pt>
                      <c:pt idx="3">
                        <c:v>72</c:v>
                      </c:pt>
                      <c:pt idx="4">
                        <c:v>96</c:v>
                      </c:pt>
                      <c:pt idx="5">
                        <c:v>120</c:v>
                      </c:pt>
                      <c:pt idx="6">
                        <c:v>144</c:v>
                      </c:pt>
                      <c:pt idx="7">
                        <c:v>168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Summary!$G$6:$G$13</c15:sqref>
                        </c15:formulaRef>
                      </c:ext>
                    </c:extLst>
                    <c:numCache>
                      <c:formatCode>0.000</c:formatCode>
                      <c:ptCount val="8"/>
                      <c:pt idx="0" formatCode="General">
                        <c:v>0</c:v>
                      </c:pt>
                      <c:pt idx="1">
                        <c:v>2.1860215053763434E-3</c:v>
                      </c:pt>
                      <c:pt idx="2">
                        <c:v>0.51991505376344094</c:v>
                      </c:pt>
                      <c:pt idx="3">
                        <c:v>0.91396881720430123</c:v>
                      </c:pt>
                      <c:pt idx="4">
                        <c:v>1.1155258064516129</c:v>
                      </c:pt>
                      <c:pt idx="5">
                        <c:v>1.2738655913978494</c:v>
                      </c:pt>
                      <c:pt idx="6" formatCode="General">
                        <c:v>1.315652688172043</c:v>
                      </c:pt>
                      <c:pt idx="7" formatCode="General">
                        <c:v>1.4308827956989247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D02-4301-AD73-A7330AECA1F4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Summary!$H$5</c15:sqref>
                        </c15:formulaRef>
                      </c:ext>
                    </c:extLst>
                    <c:strCache>
                      <c:ptCount val="1"/>
                      <c:pt idx="0">
                        <c:v>cow roots</c:v>
                      </c:pt>
                    </c:strCache>
                  </c:strRef>
                </c:tx>
                <c:spPr>
                  <a:ln w="1905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triangle"/>
                  <c:size val="9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Summary!$A$6:$A$13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24</c:v>
                      </c:pt>
                      <c:pt idx="2">
                        <c:v>48</c:v>
                      </c:pt>
                      <c:pt idx="3">
                        <c:v>72</c:v>
                      </c:pt>
                      <c:pt idx="4">
                        <c:v>96</c:v>
                      </c:pt>
                      <c:pt idx="5">
                        <c:v>120</c:v>
                      </c:pt>
                      <c:pt idx="6">
                        <c:v>144</c:v>
                      </c:pt>
                      <c:pt idx="7">
                        <c:v>168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Summary!$H$6:$H$13</c15:sqref>
                        </c15:formulaRef>
                      </c:ext>
                    </c:extLst>
                    <c:numCache>
                      <c:formatCode>0.000</c:formatCode>
                      <c:ptCount val="8"/>
                      <c:pt idx="0" formatCode="General">
                        <c:v>0</c:v>
                      </c:pt>
                      <c:pt idx="1">
                        <c:v>1.2666666666666668E-3</c:v>
                      </c:pt>
                      <c:pt idx="2">
                        <c:v>5.4112903225806454E-2</c:v>
                      </c:pt>
                      <c:pt idx="3">
                        <c:v>0.1875258064516129</c:v>
                      </c:pt>
                      <c:pt idx="4">
                        <c:v>0.36176451612903232</c:v>
                      </c:pt>
                      <c:pt idx="5">
                        <c:v>0.45507419354838707</c:v>
                      </c:pt>
                      <c:pt idx="6" formatCode="General">
                        <c:v>0.58277311827956979</c:v>
                      </c:pt>
                      <c:pt idx="7" formatCode="General">
                        <c:v>0.65049784946236566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FD02-4301-AD73-A7330AECA1F4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Summary!$I$5</c15:sqref>
                        </c15:formulaRef>
                      </c:ext>
                    </c:extLst>
                    <c:strCache>
                      <c:ptCount val="1"/>
                      <c:pt idx="0">
                        <c:v>pig roots</c:v>
                      </c:pt>
                    </c:strCache>
                  </c:strRef>
                </c:tx>
                <c:spPr>
                  <a:ln w="19050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plus"/>
                  <c:size val="9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Summary!$A$6:$A$13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24</c:v>
                      </c:pt>
                      <c:pt idx="2">
                        <c:v>48</c:v>
                      </c:pt>
                      <c:pt idx="3">
                        <c:v>72</c:v>
                      </c:pt>
                      <c:pt idx="4">
                        <c:v>96</c:v>
                      </c:pt>
                      <c:pt idx="5">
                        <c:v>120</c:v>
                      </c:pt>
                      <c:pt idx="6">
                        <c:v>144</c:v>
                      </c:pt>
                      <c:pt idx="7">
                        <c:v>168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Summary!$I$6:$I$13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1.3892473118279573E-3</c:v>
                      </c:pt>
                      <c:pt idx="2">
                        <c:v>0.13977634408602149</c:v>
                      </c:pt>
                      <c:pt idx="3">
                        <c:v>0.46934301075268814</c:v>
                      </c:pt>
                      <c:pt idx="4">
                        <c:v>0.83458387096774189</c:v>
                      </c:pt>
                      <c:pt idx="5">
                        <c:v>0.9154430107526883</c:v>
                      </c:pt>
                      <c:pt idx="6">
                        <c:v>1.0385419354838712</c:v>
                      </c:pt>
                      <c:pt idx="7">
                        <c:v>1.2591655913978494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FD02-4301-AD73-A7330AECA1F4}"/>
                  </c:ext>
                </c:extLst>
              </c15:ser>
            </c15:filteredScatterSeries>
            <c15:filteredScatte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Summary!$J$5</c15:sqref>
                        </c15:formulaRef>
                      </c:ext>
                    </c:extLst>
                    <c:strCache>
                      <c:ptCount val="1"/>
                      <c:pt idx="0">
                        <c:v>control leaves</c:v>
                      </c:pt>
                    </c:strCache>
                  </c:strRef>
                </c:tx>
                <c:spPr>
                  <a:ln w="19050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diamond"/>
                  <c:size val="9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Summary!$A$6:$A$13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24</c:v>
                      </c:pt>
                      <c:pt idx="2">
                        <c:v>48</c:v>
                      </c:pt>
                      <c:pt idx="3">
                        <c:v>72</c:v>
                      </c:pt>
                      <c:pt idx="4">
                        <c:v>96</c:v>
                      </c:pt>
                      <c:pt idx="5">
                        <c:v>120</c:v>
                      </c:pt>
                      <c:pt idx="6">
                        <c:v>144</c:v>
                      </c:pt>
                      <c:pt idx="7">
                        <c:v>168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Summary!$J$6:$J$13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3.6193548387096846E-3</c:v>
                      </c:pt>
                      <c:pt idx="2">
                        <c:v>2.7935483870967768E-3</c:v>
                      </c:pt>
                      <c:pt idx="3">
                        <c:v>2.3464516129032258E-2</c:v>
                      </c:pt>
                      <c:pt idx="4">
                        <c:v>8.3695698924731207E-2</c:v>
                      </c:pt>
                      <c:pt idx="5">
                        <c:v>0.15951290322580647</c:v>
                      </c:pt>
                      <c:pt idx="6">
                        <c:v>0.20674086021505375</c:v>
                      </c:pt>
                      <c:pt idx="7">
                        <c:v>0.26197096774193546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FD02-4301-AD73-A7330AECA1F4}"/>
                  </c:ext>
                </c:extLst>
              </c15:ser>
            </c15:filteredScatterSeries>
            <c15:filteredScatte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Summary!$K$5</c15:sqref>
                        </c15:formulaRef>
                      </c:ext>
                    </c:extLst>
                    <c:strCache>
                      <c:ptCount val="1"/>
                      <c:pt idx="0">
                        <c:v>turkey leaves</c:v>
                      </c:pt>
                    </c:strCache>
                  </c:strRef>
                </c:tx>
                <c:spPr>
                  <a:ln w="19050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triangle"/>
                  <c:size val="9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Summary!$A$6:$A$13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24</c:v>
                      </c:pt>
                      <c:pt idx="2">
                        <c:v>48</c:v>
                      </c:pt>
                      <c:pt idx="3">
                        <c:v>72</c:v>
                      </c:pt>
                      <c:pt idx="4">
                        <c:v>96</c:v>
                      </c:pt>
                      <c:pt idx="5">
                        <c:v>120</c:v>
                      </c:pt>
                      <c:pt idx="6">
                        <c:v>144</c:v>
                      </c:pt>
                      <c:pt idx="7">
                        <c:v>168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Summary!$K$6:$K$13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7.2968817204301067E-2</c:v>
                      </c:pt>
                      <c:pt idx="2">
                        <c:v>0.22061290322580648</c:v>
                      </c:pt>
                      <c:pt idx="3">
                        <c:v>0.3218677419354839</c:v>
                      </c:pt>
                      <c:pt idx="4">
                        <c:v>0.39687741935483872</c:v>
                      </c:pt>
                      <c:pt idx="5">
                        <c:v>0.46352043010752692</c:v>
                      </c:pt>
                      <c:pt idx="6">
                        <c:v>0.51558709677419368</c:v>
                      </c:pt>
                      <c:pt idx="7">
                        <c:v>0.56492795698924725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FD02-4301-AD73-A7330AECA1F4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Summary!$L$5</c15:sqref>
                        </c15:formulaRef>
                      </c:ext>
                    </c:extLst>
                    <c:strCache>
                      <c:ptCount val="1"/>
                      <c:pt idx="0">
                        <c:v>cow leaves</c:v>
                      </c:pt>
                    </c:strCache>
                  </c:strRef>
                </c:tx>
                <c:spPr>
                  <a:ln w="19050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star"/>
                  <c:size val="9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Summary!$A$6:$A$13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24</c:v>
                      </c:pt>
                      <c:pt idx="2">
                        <c:v>48</c:v>
                      </c:pt>
                      <c:pt idx="3">
                        <c:v>72</c:v>
                      </c:pt>
                      <c:pt idx="4">
                        <c:v>96</c:v>
                      </c:pt>
                      <c:pt idx="5">
                        <c:v>120</c:v>
                      </c:pt>
                      <c:pt idx="6">
                        <c:v>144</c:v>
                      </c:pt>
                      <c:pt idx="7">
                        <c:v>168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Summary!$L$6:$L$13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FD02-4301-AD73-A7330AECA1F4}"/>
                  </c:ext>
                </c:extLst>
              </c15:ser>
            </c15:filteredScatterSeries>
            <c15:filteredScatte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Summary!$M$5</c15:sqref>
                        </c15:formulaRef>
                      </c:ext>
                    </c:extLst>
                    <c:strCache>
                      <c:ptCount val="1"/>
                      <c:pt idx="0">
                        <c:v>pig leaves</c:v>
                      </c:pt>
                    </c:strCache>
                  </c:strRef>
                </c:tx>
                <c:spPr>
                  <a:ln w="19050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diamond"/>
                  <c:size val="9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Summary!$A$6:$A$13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24</c:v>
                      </c:pt>
                      <c:pt idx="2">
                        <c:v>48</c:v>
                      </c:pt>
                      <c:pt idx="3">
                        <c:v>72</c:v>
                      </c:pt>
                      <c:pt idx="4">
                        <c:v>96</c:v>
                      </c:pt>
                      <c:pt idx="5">
                        <c:v>120</c:v>
                      </c:pt>
                      <c:pt idx="6">
                        <c:v>144</c:v>
                      </c:pt>
                      <c:pt idx="7">
                        <c:v>168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Summary!$M$6:$M$13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FD02-4301-AD73-A7330AECA1F4}"/>
                  </c:ext>
                </c:extLst>
              </c15:ser>
            </c15:filteredScatterSeries>
          </c:ext>
        </c:extLst>
      </c:scatterChart>
      <c:valAx>
        <c:axId val="971425376"/>
        <c:scaling>
          <c:orientation val="minMax"/>
          <c:max val="168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 sz="1400"/>
                  <a:t>time</a:t>
                </a:r>
                <a:r>
                  <a:rPr lang="pl-PL" sz="1400" baseline="0"/>
                  <a:t> (h)</a:t>
                </a:r>
                <a:endParaRPr lang="pl-PL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71424128"/>
        <c:crosses val="autoZero"/>
        <c:crossBetween val="midCat"/>
        <c:majorUnit val="24"/>
      </c:valAx>
      <c:valAx>
        <c:axId val="97142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 sz="1400"/>
                  <a:t>OD</a:t>
                </a:r>
                <a:r>
                  <a:rPr lang="pl-PL" sz="1050"/>
                  <a:t>590nm</a:t>
                </a:r>
                <a:endParaRPr lang="pl-PL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71425376"/>
        <c:crosses val="autoZero"/>
        <c:crossBetween val="midCat"/>
        <c:maj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2016042024547713E-2"/>
          <c:y val="0.86540481195314201"/>
          <c:w val="0.91282588720120506"/>
          <c:h val="0.134595188046857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</a:t>
            </a:r>
            <a:r>
              <a:rPr lang="pl-PL"/>
              <a:t>otal AWDC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AWDC!$R$68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82-4C47-A4E3-934D1322026F}"/>
              </c:ext>
            </c:extLst>
          </c:dPt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AWDC!$S$69:$AD$69</c15:sqref>
                    </c15:fullRef>
                  </c:ext>
                </c:extLst>
                <c:f>AWDC!$S$69:$T$69</c:f>
                <c:numCache>
                  <c:formatCode>General</c:formatCode>
                  <c:ptCount val="2"/>
                  <c:pt idx="0">
                    <c:v>5.9799753600639639E-2</c:v>
                  </c:pt>
                  <c:pt idx="1">
                    <c:v>7.1082253678875426E-2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AWDC!$S$69:$AD$69</c15:sqref>
                    </c15:fullRef>
                  </c:ext>
                </c:extLst>
                <c:f>AWDC!$S$69:$T$69</c:f>
                <c:numCache>
                  <c:formatCode>General</c:formatCode>
                  <c:ptCount val="2"/>
                  <c:pt idx="0">
                    <c:v>5.9799753600639639E-2</c:v>
                  </c:pt>
                  <c:pt idx="1">
                    <c:v>7.1082253678875426E-2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AWDC!$S$67:$AD$67</c15:sqref>
                  </c15:fullRef>
                </c:ext>
              </c:extLst>
              <c:f>AWDC!$S$67:$T$67</c:f>
              <c:strCache>
                <c:ptCount val="2"/>
                <c:pt idx="0">
                  <c:v>CS</c:v>
                </c:pt>
                <c:pt idx="1">
                  <c:v>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AWDC!$S$68:$AD$68</c15:sqref>
                  </c15:fullRef>
                </c:ext>
              </c:extLst>
              <c:f>AWDC!$S$68:$T$68</c:f>
              <c:numCache>
                <c:formatCode>General</c:formatCode>
                <c:ptCount val="2"/>
                <c:pt idx="0">
                  <c:v>1.5189139784946235</c:v>
                </c:pt>
                <c:pt idx="1">
                  <c:v>1.5859172043010752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AWDC!$U$68</c15:sqref>
                  <c15:spPr xmlns:c15="http://schemas.microsoft.com/office/drawing/2012/chart">
                    <a:solidFill>
                      <a:srgbClr val="FFC000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AWDC!$V$68</c15:sqref>
                  <c15:spPr xmlns:c15="http://schemas.microsoft.com/office/drawing/2012/chart">
                    <a:solidFill>
                      <a:schemeClr val="accent1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AWDC!$W$68</c15:sqref>
                  <c15:spPr xmlns:c15="http://schemas.microsoft.com/office/drawing/2012/chart">
                    <a:solidFill>
                      <a:srgbClr val="92D050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AWDC!$X$68</c15:sqref>
                  <c15:spPr xmlns:c15="http://schemas.microsoft.com/office/drawing/2012/chart">
                    <a:solidFill>
                      <a:srgbClr val="FFC000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AWDC!$Y$68</c15:sqref>
                  <c15:spPr xmlns:c15="http://schemas.microsoft.com/office/drawing/2012/chart">
                    <a:solidFill>
                      <a:schemeClr val="accent1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AWDC!$Z$68</c15:sqref>
                  <c15:spPr xmlns:c15="http://schemas.microsoft.com/office/drawing/2012/chart">
                    <a:solidFill>
                      <a:srgbClr val="92D050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AWDC!$AA$68</c15:sqref>
                  <c15:spPr xmlns:c15="http://schemas.microsoft.com/office/drawing/2012/chart">
                    <a:solidFill>
                      <a:srgbClr val="FFC000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AWDC!$AB$68</c15:sqref>
                  <c15:spPr xmlns:c15="http://schemas.microsoft.com/office/drawing/2012/chart">
                    <a:solidFill>
                      <a:schemeClr val="accent1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AWDC!$AC$68</c15:sqref>
                  <c15:spPr xmlns:c15="http://schemas.microsoft.com/office/drawing/2012/chart">
                    <a:solidFill>
                      <a:srgbClr val="92D050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AWDC!$AD$68</c15:sqref>
                  <c15:spPr xmlns:c15="http://schemas.microsoft.com/office/drawing/2012/chart">
                    <a:solidFill>
                      <a:srgbClr val="FFC000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6-9F82-4C47-A4E3-934D13220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0734319"/>
        <c:axId val="409025455"/>
      </c:barChart>
      <c:catAx>
        <c:axId val="4107343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09025455"/>
        <c:crosses val="autoZero"/>
        <c:auto val="1"/>
        <c:lblAlgn val="ctr"/>
        <c:lblOffset val="100"/>
        <c:noMultiLvlLbl val="0"/>
      </c:catAx>
      <c:valAx>
        <c:axId val="409025455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AWDC</a:t>
                </a:r>
                <a:r>
                  <a:rPr lang="pl-PL" sz="900">
                    <a:effectLst/>
                  </a:rPr>
                  <a:t>590</a:t>
                </a:r>
                <a:endParaRPr lang="pl-P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107343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AMINES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AWDC!$R$68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810-4194-8B64-89BFCC84E7B5}"/>
              </c:ext>
            </c:extLst>
          </c:dPt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AWDC!$S$52:$AD$52</c15:sqref>
                    </c15:fullRef>
                  </c:ext>
                </c:extLst>
                <c:f>AWDC!$S$52:$T$52</c:f>
                <c:numCache>
                  <c:formatCode>General</c:formatCode>
                  <c:ptCount val="2"/>
                  <c:pt idx="0">
                    <c:v>6.8825060035490576E-2</c:v>
                  </c:pt>
                  <c:pt idx="1">
                    <c:v>0.28677894022322392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AWDC!$S$52:$AD$52</c15:sqref>
                    </c15:fullRef>
                  </c:ext>
                </c:extLst>
                <c:f>AWDC!$S$52:$T$52</c:f>
                <c:numCache>
                  <c:formatCode>General</c:formatCode>
                  <c:ptCount val="2"/>
                  <c:pt idx="0">
                    <c:v>6.8825060035490576E-2</c:v>
                  </c:pt>
                  <c:pt idx="1">
                    <c:v>0.28677894022322392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extLst>
                <c:ext xmlns:c15="http://schemas.microsoft.com/office/drawing/2012/chart" uri="{02D57815-91ED-43cb-92C2-25804820EDAC}">
                  <c15:fullRef>
                    <c15:sqref>AWDC!$S$66:$AD$67</c15:sqref>
                  </c15:fullRef>
                </c:ext>
              </c:extLst>
              <c:f>AWDC!$S$66:$AD$67</c:f>
              <c:multiLvlStrCache>
                <c:ptCount val="2"/>
                <c:lvl>
                  <c:pt idx="0">
                    <c:v>CS</c:v>
                  </c:pt>
                  <c:pt idx="1">
                    <c:v>TS</c:v>
                  </c:pt>
                </c:lvl>
                <c:lvl>
                  <c:pt idx="0">
                    <c:v>Soil Variants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AWDC!$S$39:$AD$39</c15:sqref>
                  </c15:fullRef>
                </c:ext>
              </c:extLst>
              <c:f>AWDC!$S$39:$T$39</c:f>
              <c:numCache>
                <c:formatCode>0.00</c:formatCode>
                <c:ptCount val="2"/>
                <c:pt idx="0" formatCode="0.0000">
                  <c:v>1.4023333333333332</c:v>
                </c:pt>
                <c:pt idx="1">
                  <c:v>2.1599500000000003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AWDC!$U$39</c15:sqref>
                  <c15:spPr xmlns:c15="http://schemas.microsoft.com/office/drawing/2012/chart">
                    <a:solidFill>
                      <a:srgbClr val="FFC000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AWDC!$V$39</c15:sqref>
                  <c15:spPr xmlns:c15="http://schemas.microsoft.com/office/drawing/2012/chart">
                    <a:solidFill>
                      <a:schemeClr val="accent1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AWDC!$W$39</c15:sqref>
                  <c15:spPr xmlns:c15="http://schemas.microsoft.com/office/drawing/2012/chart">
                    <a:solidFill>
                      <a:srgbClr val="92D050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AWDC!$X$39</c15:sqref>
                  <c15:spPr xmlns:c15="http://schemas.microsoft.com/office/drawing/2012/chart">
                    <a:solidFill>
                      <a:srgbClr val="FFC000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AWDC!$Y$39</c15:sqref>
                  <c15:spPr xmlns:c15="http://schemas.microsoft.com/office/drawing/2012/chart">
                    <a:solidFill>
                      <a:schemeClr val="accent1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AWDC!$Z$39</c15:sqref>
                  <c15:spPr xmlns:c15="http://schemas.microsoft.com/office/drawing/2012/chart">
                    <a:solidFill>
                      <a:srgbClr val="92D050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AWDC!$AA$39</c15:sqref>
                  <c15:spPr xmlns:c15="http://schemas.microsoft.com/office/drawing/2012/chart">
                    <a:solidFill>
                      <a:srgbClr val="FFC000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AWDC!$AB$39</c15:sqref>
                  <c15:spPr xmlns:c15="http://schemas.microsoft.com/office/drawing/2012/chart">
                    <a:solidFill>
                      <a:schemeClr val="accent1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AWDC!$AC$39</c15:sqref>
                  <c15:spPr xmlns:c15="http://schemas.microsoft.com/office/drawing/2012/chart">
                    <a:solidFill>
                      <a:srgbClr val="92D050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AWDC!$AD$39</c15:sqref>
                  <c15:spPr xmlns:c15="http://schemas.microsoft.com/office/drawing/2012/chart">
                    <a:solidFill>
                      <a:srgbClr val="FFC000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6-B810-4194-8B64-89BFCC84E7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0734319"/>
        <c:axId val="409025455"/>
      </c:barChart>
      <c:catAx>
        <c:axId val="4107343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09025455"/>
        <c:crosses val="autoZero"/>
        <c:auto val="1"/>
        <c:lblAlgn val="ctr"/>
        <c:lblOffset val="100"/>
        <c:noMultiLvlLbl val="0"/>
      </c:catAx>
      <c:valAx>
        <c:axId val="409025455"/>
        <c:scaling>
          <c:orientation val="minMax"/>
          <c:max val="2.75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effectLst/>
                  </a:rPr>
                  <a:t>AWDC</a:t>
                </a:r>
                <a:r>
                  <a:rPr lang="pl-PL" sz="800">
                    <a:effectLst/>
                  </a:rPr>
                  <a:t>590</a:t>
                </a:r>
                <a:r>
                  <a:rPr lang="en-US" sz="800">
                    <a:effectLst/>
                  </a:rPr>
                  <a:t>nm</a:t>
                </a:r>
                <a:endParaRPr lang="pl-P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107343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AMINO ACIDS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3044337409361006"/>
          <c:y val="0.1393058099010448"/>
          <c:w val="0.78506691570663545"/>
          <c:h val="0.745196681635081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AWDC!$R$68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E6F-4C8F-91CA-7C98E89EF690}"/>
              </c:ext>
            </c:extLst>
          </c:dPt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AWDC!$S$53:$AD$53</c15:sqref>
                    </c15:fullRef>
                  </c:ext>
                </c:extLst>
                <c:f>AWDC!$S$53:$T$53</c:f>
                <c:numCache>
                  <c:formatCode>General</c:formatCode>
                  <c:ptCount val="2"/>
                  <c:pt idx="0">
                    <c:v>0.23141648361533956</c:v>
                  </c:pt>
                  <c:pt idx="1">
                    <c:v>0.78389316505645279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AWDC!$S$53:$AD$53</c15:sqref>
                    </c15:fullRef>
                  </c:ext>
                </c:extLst>
                <c:f>AWDC!$S$53:$T$53</c:f>
                <c:numCache>
                  <c:formatCode>General</c:formatCode>
                  <c:ptCount val="2"/>
                  <c:pt idx="0">
                    <c:v>0.23141648361533956</c:v>
                  </c:pt>
                  <c:pt idx="1">
                    <c:v>0.78389316505645279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extLst>
                <c:ext xmlns:c15="http://schemas.microsoft.com/office/drawing/2012/chart" uri="{02D57815-91ED-43cb-92C2-25804820EDAC}">
                  <c15:fullRef>
                    <c15:sqref>AWDC!$S$66:$AD$67</c15:sqref>
                  </c15:fullRef>
                </c:ext>
              </c:extLst>
              <c:f>AWDC!$S$66:$AD$67</c:f>
              <c:multiLvlStrCache>
                <c:ptCount val="2"/>
                <c:lvl>
                  <c:pt idx="0">
                    <c:v>CS</c:v>
                  </c:pt>
                  <c:pt idx="1">
                    <c:v>TS</c:v>
                  </c:pt>
                </c:lvl>
                <c:lvl>
                  <c:pt idx="0">
                    <c:v>Soil Variants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AWDC!$S$40:$AD$40</c15:sqref>
                  </c15:fullRef>
                </c:ext>
              </c:extLst>
              <c:f>AWDC!$S$40:$T$40</c:f>
              <c:numCache>
                <c:formatCode>0.00</c:formatCode>
                <c:ptCount val="2"/>
                <c:pt idx="0" formatCode="0.0000">
                  <c:v>1.0715000000000001</c:v>
                </c:pt>
                <c:pt idx="1">
                  <c:v>1.4957333333333331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AWDC!$U$40</c15:sqref>
                  <c15:spPr xmlns:c15="http://schemas.microsoft.com/office/drawing/2012/chart">
                    <a:solidFill>
                      <a:srgbClr val="FFC000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AWDC!$V$40</c15:sqref>
                  <c15:spPr xmlns:c15="http://schemas.microsoft.com/office/drawing/2012/chart">
                    <a:solidFill>
                      <a:schemeClr val="accent1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AWDC!$W$40</c15:sqref>
                  <c15:spPr xmlns:c15="http://schemas.microsoft.com/office/drawing/2012/chart">
                    <a:solidFill>
                      <a:srgbClr val="92D050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AWDC!$X$40</c15:sqref>
                  <c15:spPr xmlns:c15="http://schemas.microsoft.com/office/drawing/2012/chart">
                    <a:solidFill>
                      <a:srgbClr val="FFC000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AWDC!$Y$40</c15:sqref>
                  <c15:spPr xmlns:c15="http://schemas.microsoft.com/office/drawing/2012/chart">
                    <a:solidFill>
                      <a:schemeClr val="accent1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AWDC!$Z$40</c15:sqref>
                  <c15:spPr xmlns:c15="http://schemas.microsoft.com/office/drawing/2012/chart">
                    <a:solidFill>
                      <a:srgbClr val="92D050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AWDC!$AA$40</c15:sqref>
                  <c15:spPr xmlns:c15="http://schemas.microsoft.com/office/drawing/2012/chart">
                    <a:solidFill>
                      <a:srgbClr val="FFC000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AWDC!$AB$40</c15:sqref>
                  <c15:spPr xmlns:c15="http://schemas.microsoft.com/office/drawing/2012/chart">
                    <a:solidFill>
                      <a:schemeClr val="accent1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AWDC!$AC$40</c15:sqref>
                  <c15:spPr xmlns:c15="http://schemas.microsoft.com/office/drawing/2012/chart">
                    <a:solidFill>
                      <a:srgbClr val="92D050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  <c15:categoryFilterException>
                  <c15:sqref>AWDC!$AD$40</c15:sqref>
                  <c15:spPr xmlns:c15="http://schemas.microsoft.com/office/drawing/2012/chart">
                    <a:solidFill>
                      <a:srgbClr val="FFC000"/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6-EE6F-4C8F-91CA-7C98E89EF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0734319"/>
        <c:axId val="409025455"/>
      </c:barChart>
      <c:catAx>
        <c:axId val="4107343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09025455"/>
        <c:crosses val="autoZero"/>
        <c:auto val="1"/>
        <c:lblAlgn val="ctr"/>
        <c:lblOffset val="100"/>
        <c:noMultiLvlLbl val="0"/>
      </c:catAx>
      <c:valAx>
        <c:axId val="409025455"/>
        <c:scaling>
          <c:orientation val="minMax"/>
          <c:max val="2.75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AWDC</a:t>
                </a:r>
                <a:r>
                  <a:rPr lang="pl-PL" sz="800"/>
                  <a:t>590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107343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.xml"/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image" Target="../media/image1.png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Relationship Id="rId9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241300</xdr:colOff>
      <xdr:row>36</xdr:row>
      <xdr:rowOff>35984</xdr:rowOff>
    </xdr:from>
    <xdr:to>
      <xdr:col>66</xdr:col>
      <xdr:colOff>273049</xdr:colOff>
      <xdr:row>52</xdr:row>
      <xdr:rowOff>74083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77C76EF3-75BB-49AC-A6C4-BD985697C6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127000</xdr:colOff>
      <xdr:row>29</xdr:row>
      <xdr:rowOff>136524</xdr:rowOff>
    </xdr:from>
    <xdr:to>
      <xdr:col>60</xdr:col>
      <xdr:colOff>402167</xdr:colOff>
      <xdr:row>44</xdr:row>
      <xdr:rowOff>159808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564173CB-C514-DA94-B6C1-C74FDBE07F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299358</xdr:colOff>
      <xdr:row>30</xdr:row>
      <xdr:rowOff>70756</xdr:rowOff>
    </xdr:from>
    <xdr:to>
      <xdr:col>62</xdr:col>
      <xdr:colOff>9072</xdr:colOff>
      <xdr:row>45</xdr:row>
      <xdr:rowOff>65313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872CC66F-FFEC-3076-FDA9-C63C22B6FC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572942</xdr:colOff>
      <xdr:row>8</xdr:row>
      <xdr:rowOff>952500</xdr:rowOff>
    </xdr:from>
    <xdr:to>
      <xdr:col>32</xdr:col>
      <xdr:colOff>464910</xdr:colOff>
      <xdr:row>41</xdr:row>
      <xdr:rowOff>155861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89D4061A-F363-EEF1-7E1D-1C05BE28C7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54</xdr:row>
      <xdr:rowOff>0</xdr:rowOff>
    </xdr:from>
    <xdr:to>
      <xdr:col>40</xdr:col>
      <xdr:colOff>324513</xdr:colOff>
      <xdr:row>96</xdr:row>
      <xdr:rowOff>95249</xdr:rowOff>
    </xdr:to>
    <xdr:graphicFrame macro="">
      <xdr:nvGraphicFramePr>
        <xdr:cNvPr id="4" name="Wykres 1">
          <a:extLst>
            <a:ext uri="{FF2B5EF4-FFF2-40B4-BE49-F238E27FC236}">
              <a16:creationId xmlns:a16="http://schemas.microsoft.com/office/drawing/2014/main" id="{BC883469-0C9F-443D-9A34-C09948B2F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104</xdr:row>
      <xdr:rowOff>0</xdr:rowOff>
    </xdr:from>
    <xdr:to>
      <xdr:col>41</xdr:col>
      <xdr:colOff>324512</xdr:colOff>
      <xdr:row>146</xdr:row>
      <xdr:rowOff>95249</xdr:rowOff>
    </xdr:to>
    <xdr:graphicFrame macro="">
      <xdr:nvGraphicFramePr>
        <xdr:cNvPr id="6" name="Wykres 1">
          <a:extLst>
            <a:ext uri="{FF2B5EF4-FFF2-40B4-BE49-F238E27FC236}">
              <a16:creationId xmlns:a16="http://schemas.microsoft.com/office/drawing/2014/main" id="{1A1C1205-E0C0-487E-95A1-A5D03D3E22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21293</xdr:colOff>
      <xdr:row>2</xdr:row>
      <xdr:rowOff>61057</xdr:rowOff>
    </xdr:from>
    <xdr:to>
      <xdr:col>49</xdr:col>
      <xdr:colOff>14432</xdr:colOff>
      <xdr:row>31</xdr:row>
      <xdr:rowOff>166655</xdr:rowOff>
    </xdr:to>
    <xdr:pic>
      <xdr:nvPicPr>
        <xdr:cNvPr id="2" name="Obraz 1" descr="Carbon sources in Biolog EcoPlate wells. Codification matrix and groups...  | Download Scientific Diagram">
          <a:extLst>
            <a:ext uri="{FF2B5EF4-FFF2-40B4-BE49-F238E27FC236}">
              <a16:creationId xmlns:a16="http://schemas.microsoft.com/office/drawing/2014/main" id="{9C31F996-12F5-4E5F-BC7E-EA29579B8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77218" y="423007"/>
          <a:ext cx="5822439" cy="535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32</xdr:col>
      <xdr:colOff>549027</xdr:colOff>
      <xdr:row>37</xdr:row>
      <xdr:rowOff>25474</xdr:rowOff>
    </xdr:from>
    <xdr:to>
      <xdr:col>40</xdr:col>
      <xdr:colOff>482375</xdr:colOff>
      <xdr:row>55</xdr:row>
      <xdr:rowOff>132897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216DCF9C-D942-49E2-BC75-B8E0C1C3C3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313544</xdr:colOff>
      <xdr:row>59</xdr:row>
      <xdr:rowOff>113917</xdr:rowOff>
    </xdr:from>
    <xdr:to>
      <xdr:col>41</xdr:col>
      <xdr:colOff>146330</xdr:colOff>
      <xdr:row>75</xdr:row>
      <xdr:rowOff>102193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72CACA95-AEFA-4484-8202-31CD09A267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43</xdr:col>
      <xdr:colOff>305572</xdr:colOff>
      <xdr:row>36</xdr:row>
      <xdr:rowOff>533261</xdr:rowOff>
    </xdr:from>
    <xdr:to>
      <xdr:col>52</xdr:col>
      <xdr:colOff>266496</xdr:colOff>
      <xdr:row>57</xdr:row>
      <xdr:rowOff>103252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F8C687C7-E2FA-432F-814B-E4F11D4DEC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43</xdr:col>
      <xdr:colOff>494771</xdr:colOff>
      <xdr:row>58</xdr:row>
      <xdr:rowOff>127202</xdr:rowOff>
    </xdr:from>
    <xdr:to>
      <xdr:col>52</xdr:col>
      <xdr:colOff>327554</xdr:colOff>
      <xdr:row>74</xdr:row>
      <xdr:rowOff>108152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BCC05AF0-EED9-4880-9EA2-818B8E3679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306917</xdr:colOff>
      <xdr:row>76</xdr:row>
      <xdr:rowOff>198154</xdr:rowOff>
    </xdr:from>
    <xdr:to>
      <xdr:col>41</xdr:col>
      <xdr:colOff>139702</xdr:colOff>
      <xdr:row>92</xdr:row>
      <xdr:rowOff>179104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A1E8A30E-C8CD-4B2E-8A4B-BD0928E64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44</xdr:col>
      <xdr:colOff>1223</xdr:colOff>
      <xdr:row>76</xdr:row>
      <xdr:rowOff>149347</xdr:rowOff>
    </xdr:from>
    <xdr:to>
      <xdr:col>53</xdr:col>
      <xdr:colOff>103717</xdr:colOff>
      <xdr:row>93</xdr:row>
      <xdr:rowOff>65088</xdr:rowOff>
    </xdr:to>
    <xdr:graphicFrame macro="">
      <xdr:nvGraphicFramePr>
        <xdr:cNvPr id="8" name="Wykres 7">
          <a:extLst>
            <a:ext uri="{FF2B5EF4-FFF2-40B4-BE49-F238E27FC236}">
              <a16:creationId xmlns:a16="http://schemas.microsoft.com/office/drawing/2014/main" id="{8BEF15C9-0FEF-4B4F-8D92-B1CAEA05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172671</xdr:colOff>
      <xdr:row>94</xdr:row>
      <xdr:rowOff>177113</xdr:rowOff>
    </xdr:from>
    <xdr:to>
      <xdr:col>46</xdr:col>
      <xdr:colOff>616033</xdr:colOff>
      <xdr:row>110</xdr:row>
      <xdr:rowOff>158063</xdr:rowOff>
    </xdr:to>
    <xdr:graphicFrame macro="">
      <xdr:nvGraphicFramePr>
        <xdr:cNvPr id="9" name="Wykres 8">
          <a:extLst>
            <a:ext uri="{FF2B5EF4-FFF2-40B4-BE49-F238E27FC236}">
              <a16:creationId xmlns:a16="http://schemas.microsoft.com/office/drawing/2014/main" id="{B026BBE0-4B86-4091-A74C-83A2D19167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111124</xdr:colOff>
      <xdr:row>73</xdr:row>
      <xdr:rowOff>125414</xdr:rowOff>
    </xdr:from>
    <xdr:to>
      <xdr:col>29</xdr:col>
      <xdr:colOff>309561</xdr:colOff>
      <xdr:row>91</xdr:row>
      <xdr:rowOff>186531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7D7F530B-CE86-4030-9E72-86D2F23669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F1220-08CB-4A3C-A89F-65F44596D0D4}">
  <sheetPr>
    <tabColor theme="7" tint="0.39997558519241921"/>
  </sheetPr>
  <dimension ref="B1:BF121"/>
  <sheetViews>
    <sheetView topLeftCell="AC10" zoomScale="50" zoomScaleNormal="50" workbookViewId="0">
      <selection activeCell="AY36" sqref="AY36"/>
    </sheetView>
  </sheetViews>
  <sheetFormatPr defaultRowHeight="14.4" x14ac:dyDescent="0.3"/>
  <cols>
    <col min="35" max="35" width="9.88671875" bestFit="1" customWidth="1"/>
  </cols>
  <sheetData>
    <row r="1" spans="2:53" x14ac:dyDescent="0.3">
      <c r="Q1" s="139" t="s">
        <v>9</v>
      </c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</row>
    <row r="2" spans="2:53" x14ac:dyDescent="0.3">
      <c r="B2">
        <v>0</v>
      </c>
    </row>
    <row r="3" spans="2:53" x14ac:dyDescent="0.3">
      <c r="B3" t="s">
        <v>0</v>
      </c>
      <c r="C3" s="1">
        <v>1</v>
      </c>
      <c r="D3" s="1">
        <v>2</v>
      </c>
      <c r="E3" s="1">
        <v>3</v>
      </c>
      <c r="F3" s="1">
        <v>4</v>
      </c>
      <c r="G3" s="1">
        <v>5</v>
      </c>
      <c r="H3" s="1">
        <v>6</v>
      </c>
      <c r="I3" s="1">
        <v>7</v>
      </c>
      <c r="J3" s="1">
        <v>8</v>
      </c>
      <c r="K3" s="1">
        <v>9</v>
      </c>
      <c r="L3" s="1">
        <v>10</v>
      </c>
      <c r="M3" s="1">
        <v>11</v>
      </c>
      <c r="N3" s="1">
        <v>12</v>
      </c>
    </row>
    <row r="4" spans="2:53" x14ac:dyDescent="0.3">
      <c r="B4" t="s">
        <v>1</v>
      </c>
      <c r="C4" s="28">
        <v>0.34339999999999998</v>
      </c>
      <c r="D4" s="28">
        <v>0.3246</v>
      </c>
      <c r="E4" s="28">
        <v>0.31</v>
      </c>
      <c r="F4" s="28">
        <v>0.3009</v>
      </c>
      <c r="G4" s="28">
        <v>0.28860000000000002</v>
      </c>
      <c r="H4" s="28">
        <v>0.27779999999999999</v>
      </c>
      <c r="I4" s="28">
        <v>0.2581</v>
      </c>
      <c r="J4" s="28">
        <v>0.2407</v>
      </c>
      <c r="K4" s="28">
        <v>0.2402</v>
      </c>
      <c r="L4" s="28">
        <v>0.2228</v>
      </c>
      <c r="M4" s="28">
        <v>0.22739999999999999</v>
      </c>
      <c r="N4" s="28">
        <v>0.20250000000000001</v>
      </c>
    </row>
    <row r="5" spans="2:53" x14ac:dyDescent="0.3">
      <c r="B5" t="s">
        <v>2</v>
      </c>
      <c r="C5" s="28">
        <v>0.32129999999999997</v>
      </c>
      <c r="D5" s="28">
        <v>0.31990000000000002</v>
      </c>
      <c r="E5" s="28">
        <v>0.29449999999999998</v>
      </c>
      <c r="F5" s="28">
        <v>0.27610000000000001</v>
      </c>
      <c r="G5" s="28">
        <v>0.29399999999999998</v>
      </c>
      <c r="H5" s="28">
        <v>0.29170000000000001</v>
      </c>
      <c r="I5" s="28">
        <v>0.24740000000000001</v>
      </c>
      <c r="J5" s="28">
        <v>0.23680000000000001</v>
      </c>
      <c r="K5" s="28">
        <v>0.25130000000000002</v>
      </c>
      <c r="L5" s="28">
        <v>0.23530000000000001</v>
      </c>
      <c r="M5" s="28">
        <v>0.21340000000000001</v>
      </c>
      <c r="N5" s="28">
        <v>0.20860000000000001</v>
      </c>
    </row>
    <row r="6" spans="2:53" x14ac:dyDescent="0.3">
      <c r="B6" t="s">
        <v>3</v>
      </c>
      <c r="C6" s="28">
        <v>0.3503</v>
      </c>
      <c r="D6" s="28">
        <v>0.28720000000000001</v>
      </c>
      <c r="E6" s="28">
        <v>0.36020000000000002</v>
      </c>
      <c r="F6" s="28">
        <v>0.25659999999999999</v>
      </c>
      <c r="G6" s="28">
        <v>0.31669999999999998</v>
      </c>
      <c r="H6" s="28">
        <v>0.28549999999999998</v>
      </c>
      <c r="I6" s="28">
        <v>0.27089999999999997</v>
      </c>
      <c r="J6" s="28">
        <v>0.22819999999999999</v>
      </c>
      <c r="K6" s="28">
        <v>0.28849999999999998</v>
      </c>
      <c r="L6" s="28">
        <v>0.23710000000000001</v>
      </c>
      <c r="M6" s="28">
        <v>0.28949999999999998</v>
      </c>
      <c r="N6" s="28">
        <v>0.23699999999999999</v>
      </c>
    </row>
    <row r="7" spans="2:53" x14ac:dyDescent="0.3">
      <c r="B7" t="s">
        <v>4</v>
      </c>
      <c r="C7" s="28">
        <v>0.35099999999999998</v>
      </c>
      <c r="D7" s="28">
        <v>0.29110000000000003</v>
      </c>
      <c r="E7" s="28">
        <v>0.29170000000000001</v>
      </c>
      <c r="F7" s="28">
        <v>0.2752</v>
      </c>
      <c r="G7" s="28">
        <v>0.29859999999999998</v>
      </c>
      <c r="H7" s="28">
        <v>0.29049999999999998</v>
      </c>
      <c r="I7" s="28">
        <v>0.25640000000000002</v>
      </c>
      <c r="J7" s="28">
        <v>0.2324</v>
      </c>
      <c r="K7" s="28">
        <v>0.27689999999999998</v>
      </c>
      <c r="L7" s="28">
        <v>0.25309999999999999</v>
      </c>
      <c r="M7" s="28">
        <v>0.21540000000000001</v>
      </c>
      <c r="N7" s="28">
        <v>0.19370000000000001</v>
      </c>
    </row>
    <row r="8" spans="2:53" x14ac:dyDescent="0.3">
      <c r="B8" t="s">
        <v>5</v>
      </c>
      <c r="C8" s="28">
        <v>0.31319999999999998</v>
      </c>
      <c r="D8" s="28">
        <v>0.2712</v>
      </c>
      <c r="E8" s="28">
        <v>0.28439999999999999</v>
      </c>
      <c r="F8" s="28">
        <v>0.26600000000000001</v>
      </c>
      <c r="G8" s="28">
        <v>0.28620000000000001</v>
      </c>
      <c r="H8" s="28">
        <v>0.26069999999999999</v>
      </c>
      <c r="I8" s="28">
        <v>0.2311</v>
      </c>
      <c r="J8" s="28">
        <v>0.23980000000000001</v>
      </c>
      <c r="K8" s="28">
        <v>0.24779999999999999</v>
      </c>
      <c r="L8" s="28">
        <v>0.21809999999999999</v>
      </c>
      <c r="M8" s="28">
        <v>0.21460000000000001</v>
      </c>
      <c r="N8" s="28">
        <v>0.20219999999999999</v>
      </c>
    </row>
    <row r="9" spans="2:53" x14ac:dyDescent="0.3">
      <c r="B9" t="s">
        <v>6</v>
      </c>
      <c r="C9" s="28">
        <v>0.27850000000000003</v>
      </c>
      <c r="D9" s="28">
        <v>0.28220000000000001</v>
      </c>
      <c r="E9" s="28">
        <v>0.27210000000000001</v>
      </c>
      <c r="F9" s="28">
        <v>0.26079999999999998</v>
      </c>
      <c r="G9" s="28">
        <v>0.23810000000000001</v>
      </c>
      <c r="H9" s="28">
        <v>0.2495</v>
      </c>
      <c r="I9" s="28">
        <v>0.24249999999999999</v>
      </c>
      <c r="J9" s="28">
        <v>0.2424</v>
      </c>
      <c r="K9" s="28">
        <v>0.2228</v>
      </c>
      <c r="L9" s="28">
        <v>0.20810000000000001</v>
      </c>
      <c r="M9" s="28">
        <v>0.2215</v>
      </c>
      <c r="N9" s="28">
        <v>0.21659999999999999</v>
      </c>
    </row>
    <row r="10" spans="2:53" x14ac:dyDescent="0.3">
      <c r="B10" t="s">
        <v>7</v>
      </c>
      <c r="C10" s="28">
        <v>0.33450000000000002</v>
      </c>
      <c r="D10" s="28">
        <v>0.28000000000000003</v>
      </c>
      <c r="E10" s="28">
        <v>0.29420000000000002</v>
      </c>
      <c r="F10" s="28">
        <v>0.23549999999999999</v>
      </c>
      <c r="G10" s="28">
        <v>0.2442</v>
      </c>
      <c r="H10" s="28">
        <v>0.24279999999999999</v>
      </c>
      <c r="I10" s="28">
        <v>0.2422</v>
      </c>
      <c r="J10" s="28">
        <v>0.21640000000000001</v>
      </c>
      <c r="K10" s="28">
        <v>0.22409999999999999</v>
      </c>
      <c r="L10" s="28">
        <v>0.22939999999999999</v>
      </c>
      <c r="M10" s="28">
        <v>0.22359999999999999</v>
      </c>
      <c r="N10" s="28">
        <v>0.23300000000000001</v>
      </c>
    </row>
    <row r="11" spans="2:53" x14ac:dyDescent="0.3">
      <c r="B11" t="s">
        <v>8</v>
      </c>
      <c r="C11" s="28">
        <v>0.2994</v>
      </c>
      <c r="D11" s="28">
        <v>0.26440000000000002</v>
      </c>
      <c r="E11" s="28">
        <v>0.22550000000000001</v>
      </c>
      <c r="F11" s="28">
        <v>0.25290000000000001</v>
      </c>
      <c r="G11" s="28">
        <v>0.23899999999999999</v>
      </c>
      <c r="H11" s="28">
        <v>0.22040000000000001</v>
      </c>
      <c r="I11" s="28">
        <v>0.22750000000000001</v>
      </c>
      <c r="J11" s="28">
        <v>0.21840000000000001</v>
      </c>
      <c r="K11" s="28">
        <v>0.18210000000000001</v>
      </c>
      <c r="L11" s="28">
        <v>0.24349999999999999</v>
      </c>
      <c r="M11" s="28">
        <v>0.1951</v>
      </c>
      <c r="N11" s="28">
        <v>0.25600000000000001</v>
      </c>
    </row>
    <row r="12" spans="2:53" ht="15" thickBot="1" x14ac:dyDescent="0.35"/>
    <row r="13" spans="2:53" x14ac:dyDescent="0.3">
      <c r="B13">
        <v>24</v>
      </c>
      <c r="Q13">
        <v>24</v>
      </c>
      <c r="AF13">
        <v>24</v>
      </c>
      <c r="AV13" t="s">
        <v>10</v>
      </c>
      <c r="AW13" t="s">
        <v>11</v>
      </c>
      <c r="AX13" t="s">
        <v>12</v>
      </c>
      <c r="AY13" s="4" t="s">
        <v>88</v>
      </c>
      <c r="AZ13" s="5" t="s">
        <v>14</v>
      </c>
      <c r="BA13" t="s">
        <v>17</v>
      </c>
    </row>
    <row r="14" spans="2:53" ht="15" thickBot="1" x14ac:dyDescent="0.35">
      <c r="B14" t="s">
        <v>0</v>
      </c>
      <c r="C14" s="1">
        <v>1</v>
      </c>
      <c r="D14" s="1">
        <v>2</v>
      </c>
      <c r="E14" s="1">
        <v>3</v>
      </c>
      <c r="F14" s="1">
        <v>4</v>
      </c>
      <c r="G14" s="1">
        <v>5</v>
      </c>
      <c r="H14" s="1">
        <v>6</v>
      </c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Q14" t="s">
        <v>0</v>
      </c>
      <c r="R14" s="1">
        <v>1</v>
      </c>
      <c r="S14" s="1">
        <v>2</v>
      </c>
      <c r="T14" s="1">
        <v>3</v>
      </c>
      <c r="U14" s="1">
        <v>4</v>
      </c>
      <c r="V14" s="1">
        <v>5</v>
      </c>
      <c r="W14" s="1">
        <v>6</v>
      </c>
      <c r="X14" s="1">
        <v>7</v>
      </c>
      <c r="Y14" s="1">
        <v>8</v>
      </c>
      <c r="Z14" s="1">
        <v>9</v>
      </c>
      <c r="AA14" s="1">
        <v>10</v>
      </c>
      <c r="AB14" s="1">
        <v>11</v>
      </c>
      <c r="AC14" s="1">
        <v>12</v>
      </c>
      <c r="AF14" t="s">
        <v>0</v>
      </c>
      <c r="AG14" s="1">
        <v>1</v>
      </c>
      <c r="AH14" s="1">
        <v>2</v>
      </c>
      <c r="AI14" s="1">
        <v>3</v>
      </c>
      <c r="AJ14" s="1">
        <v>4</v>
      </c>
      <c r="AK14" s="1">
        <v>5</v>
      </c>
      <c r="AL14" s="1">
        <v>6</v>
      </c>
      <c r="AM14" s="1">
        <v>7</v>
      </c>
      <c r="AN14" s="1">
        <v>8</v>
      </c>
      <c r="AO14" s="1">
        <v>9</v>
      </c>
      <c r="AP14" s="1">
        <v>10</v>
      </c>
      <c r="AQ14" s="1">
        <v>11</v>
      </c>
      <c r="AR14" s="1">
        <v>12</v>
      </c>
      <c r="AV14">
        <f>SUM(AG15:AJ22)/31</f>
        <v>0.14189999999999997</v>
      </c>
      <c r="AW14">
        <f>SUM(AK15:AN22)/31</f>
        <v>0.14451935483870967</v>
      </c>
      <c r="AX14">
        <f>SUM(AO15:AR22)/31</f>
        <v>0.14941290322580644</v>
      </c>
      <c r="AY14" s="6">
        <f>AVERAGE(AV14:AX14)</f>
        <v>0.1452774193548387</v>
      </c>
      <c r="AZ14" s="7">
        <f>STDEV(AV14:AX14)</f>
        <v>3.8133876118280671E-3</v>
      </c>
      <c r="BA14">
        <f>AZ14*100/AY14</f>
        <v>2.6249004344673166</v>
      </c>
    </row>
    <row r="15" spans="2:53" x14ac:dyDescent="0.3">
      <c r="B15" t="s">
        <v>1</v>
      </c>
      <c r="C15" s="28">
        <v>0.41410000000000002</v>
      </c>
      <c r="D15" s="28">
        <v>1.1168</v>
      </c>
      <c r="E15" s="28">
        <v>0.58179999999999998</v>
      </c>
      <c r="F15" s="28">
        <v>0.57269999999999999</v>
      </c>
      <c r="G15" s="28">
        <v>0.36230000000000001</v>
      </c>
      <c r="H15" s="28">
        <v>1.1967000000000001</v>
      </c>
      <c r="I15" s="28">
        <v>0.45739999999999997</v>
      </c>
      <c r="J15" s="28">
        <v>0.4924</v>
      </c>
      <c r="K15" s="28">
        <v>0.32279999999999998</v>
      </c>
      <c r="L15" s="28">
        <v>1.0363</v>
      </c>
      <c r="M15" s="28">
        <v>0.4713</v>
      </c>
      <c r="N15" s="28">
        <v>0.50280000000000002</v>
      </c>
      <c r="Q15" t="s">
        <v>1</v>
      </c>
      <c r="R15" s="11">
        <f>C15-$C$4</f>
        <v>7.0700000000000041E-2</v>
      </c>
      <c r="S15" s="3">
        <f>D15-$D$4</f>
        <v>0.79220000000000002</v>
      </c>
      <c r="T15" s="3">
        <f>E15-$E$4</f>
        <v>0.27179999999999999</v>
      </c>
      <c r="U15" s="3">
        <f>F15-$F$4</f>
        <v>0.27179999999999999</v>
      </c>
      <c r="V15" s="11">
        <f>G15-$G$4</f>
        <v>7.3699999999999988E-2</v>
      </c>
      <c r="W15" s="3">
        <f>H15-$H$4</f>
        <v>0.91890000000000005</v>
      </c>
      <c r="X15" s="3">
        <f>I15-$I$4</f>
        <v>0.19929999999999998</v>
      </c>
      <c r="Y15" s="3">
        <f>J15-$J$4</f>
        <v>0.25170000000000003</v>
      </c>
      <c r="Z15" s="11">
        <f>K15-$K$4</f>
        <v>8.2599999999999979E-2</v>
      </c>
      <c r="AA15" s="3">
        <f>L15-$L$4</f>
        <v>0.8135</v>
      </c>
      <c r="AB15" s="3">
        <f>M15-$M$4</f>
        <v>0.24390000000000001</v>
      </c>
      <c r="AC15" s="3">
        <f>N15-$N$4</f>
        <v>0.30030000000000001</v>
      </c>
      <c r="AF15" t="s">
        <v>1</v>
      </c>
      <c r="AG15" s="3">
        <f>IF(R15-$R$15&lt;0, "0", R15-$R$15)</f>
        <v>0</v>
      </c>
      <c r="AH15" s="3">
        <f t="shared" ref="AH15:AJ22" si="0">IF(S15-$R$15&lt;0, "0", S15-$R$15)</f>
        <v>0.72150000000000003</v>
      </c>
      <c r="AI15" s="3">
        <f t="shared" si="0"/>
        <v>0.20109999999999995</v>
      </c>
      <c r="AJ15" s="3">
        <f>IF(U15-$R$15&lt;0, "0", U15-$R$15)</f>
        <v>0.20109999999999995</v>
      </c>
      <c r="AK15" s="3">
        <f>IF(V15-$V$15&lt;0, "0", V15-$V$15)</f>
        <v>0</v>
      </c>
      <c r="AL15" s="3">
        <f t="shared" ref="AL15:AN22" si="1">IF(W15-$V$15&lt;0, "0", W15-$V$15)</f>
        <v>0.84520000000000006</v>
      </c>
      <c r="AM15" s="3">
        <f t="shared" si="1"/>
        <v>0.12559999999999999</v>
      </c>
      <c r="AN15" s="3">
        <f t="shared" si="1"/>
        <v>0.17800000000000005</v>
      </c>
      <c r="AO15" s="3">
        <f>IF(Z15-$Z$15&lt;0, "0", Z15-$Z$15)</f>
        <v>0</v>
      </c>
      <c r="AP15" s="3">
        <f t="shared" ref="AP15:AR22" si="2">IF(AA15-$Z$15&lt;0, "0", AA15-$Z$15)</f>
        <v>0.73089999999999999</v>
      </c>
      <c r="AQ15" s="3">
        <f t="shared" si="2"/>
        <v>0.16130000000000003</v>
      </c>
      <c r="AR15" s="3">
        <f t="shared" si="2"/>
        <v>0.21770000000000003</v>
      </c>
    </row>
    <row r="16" spans="2:53" x14ac:dyDescent="0.3">
      <c r="B16" t="s">
        <v>2</v>
      </c>
      <c r="C16" s="28">
        <v>0.54490000000000005</v>
      </c>
      <c r="D16" s="28">
        <v>0.40339999999999998</v>
      </c>
      <c r="E16" s="28">
        <v>0.52929999999999999</v>
      </c>
      <c r="F16" s="28">
        <v>0.61629999999999996</v>
      </c>
      <c r="G16" s="28">
        <v>0.53739999999999999</v>
      </c>
      <c r="H16" s="28">
        <v>0.36130000000000001</v>
      </c>
      <c r="I16" s="28">
        <v>0.43990000000000001</v>
      </c>
      <c r="J16" s="28">
        <v>0.63900000000000001</v>
      </c>
      <c r="K16" s="28">
        <v>0.47249999999999998</v>
      </c>
      <c r="L16" s="28">
        <v>0.29780000000000001</v>
      </c>
      <c r="M16" s="28">
        <v>0.42699999999999999</v>
      </c>
      <c r="N16" s="28">
        <v>0.70840000000000003</v>
      </c>
      <c r="Q16" t="s">
        <v>2</v>
      </c>
      <c r="R16" s="3">
        <f>C16-$C$5</f>
        <v>0.22360000000000008</v>
      </c>
      <c r="S16" s="3">
        <f>D16-$D$5</f>
        <v>8.3499999999999963E-2</v>
      </c>
      <c r="T16" s="3">
        <f>E16-$E$5</f>
        <v>0.23480000000000001</v>
      </c>
      <c r="U16" s="3">
        <f>F16-$F$5</f>
        <v>0.34019999999999995</v>
      </c>
      <c r="V16" s="3">
        <f>G16-$G$5</f>
        <v>0.24340000000000001</v>
      </c>
      <c r="W16" s="3">
        <f>H16-$H$5</f>
        <v>6.9599999999999995E-2</v>
      </c>
      <c r="X16" s="3">
        <f>I16-$I$5</f>
        <v>0.1925</v>
      </c>
      <c r="Y16" s="3">
        <f>J16-$J$5</f>
        <v>0.4022</v>
      </c>
      <c r="Z16" s="3">
        <f>K16-$K$5</f>
        <v>0.22119999999999995</v>
      </c>
      <c r="AA16" s="3">
        <f>L16-$L$5</f>
        <v>6.25E-2</v>
      </c>
      <c r="AB16" s="3">
        <f>M16-$M$5</f>
        <v>0.21359999999999998</v>
      </c>
      <c r="AC16" s="3">
        <f>N16-$N$5</f>
        <v>0.49980000000000002</v>
      </c>
      <c r="AF16" t="s">
        <v>2</v>
      </c>
      <c r="AG16" s="3">
        <f>IF(R16-$R$15&lt;0, "0", R16-$R$15)</f>
        <v>0.15290000000000004</v>
      </c>
      <c r="AH16" s="3">
        <f t="shared" si="0"/>
        <v>1.2799999999999923E-2</v>
      </c>
      <c r="AI16" s="3">
        <f t="shared" si="0"/>
        <v>0.16409999999999997</v>
      </c>
      <c r="AJ16" s="3">
        <f t="shared" si="0"/>
        <v>0.26949999999999991</v>
      </c>
      <c r="AK16" s="3">
        <f t="shared" ref="AK16:AK22" si="3">IF(V16-$V$15&lt;0, "0", V16-$V$15)</f>
        <v>0.16970000000000002</v>
      </c>
      <c r="AL16" s="3" t="str">
        <f t="shared" si="1"/>
        <v>0</v>
      </c>
      <c r="AM16" s="3">
        <f t="shared" si="1"/>
        <v>0.11880000000000002</v>
      </c>
      <c r="AN16" s="3">
        <f t="shared" si="1"/>
        <v>0.32850000000000001</v>
      </c>
      <c r="AO16" s="3">
        <f t="shared" ref="AO16:AO22" si="4">IF(Z16-$Z$15&lt;0, "0", Z16-$Z$15)</f>
        <v>0.13859999999999997</v>
      </c>
      <c r="AP16" s="3" t="str">
        <f t="shared" si="2"/>
        <v>0</v>
      </c>
      <c r="AQ16" s="3">
        <f t="shared" si="2"/>
        <v>0.13100000000000001</v>
      </c>
      <c r="AR16" s="3">
        <f t="shared" si="2"/>
        <v>0.41720000000000002</v>
      </c>
      <c r="AY16" t="s">
        <v>21</v>
      </c>
    </row>
    <row r="17" spans="2:58" x14ac:dyDescent="0.3">
      <c r="B17" t="s">
        <v>3</v>
      </c>
      <c r="C17" s="28">
        <v>0.55800000000000005</v>
      </c>
      <c r="D17" s="28">
        <v>0.35659999999999997</v>
      </c>
      <c r="E17" s="28">
        <v>0.32650000000000001</v>
      </c>
      <c r="F17" s="28">
        <v>0.32329999999999998</v>
      </c>
      <c r="G17" s="28">
        <v>0.48299999999999998</v>
      </c>
      <c r="H17" s="28">
        <v>0.35489999999999999</v>
      </c>
      <c r="I17" s="28">
        <v>0.25979999999999998</v>
      </c>
      <c r="J17" s="28">
        <v>0.29360000000000003</v>
      </c>
      <c r="K17" s="28">
        <v>0.49509999999999998</v>
      </c>
      <c r="L17" s="28">
        <v>0.2853</v>
      </c>
      <c r="M17" s="28">
        <v>0.23649999999999999</v>
      </c>
      <c r="N17" s="28">
        <v>0.27610000000000001</v>
      </c>
      <c r="Q17" t="s">
        <v>3</v>
      </c>
      <c r="R17" s="3">
        <f>C17-$C$6</f>
        <v>0.20770000000000005</v>
      </c>
      <c r="S17" s="3">
        <f>D17-$D$6</f>
        <v>6.9399999999999962E-2</v>
      </c>
      <c r="T17" s="3">
        <f>E17-$E$6</f>
        <v>-3.3700000000000008E-2</v>
      </c>
      <c r="U17" s="3">
        <f>F17-$F$6</f>
        <v>6.6699999999999982E-2</v>
      </c>
      <c r="V17" s="3">
        <f>G17-$G$6</f>
        <v>0.1663</v>
      </c>
      <c r="W17" s="3">
        <f>H17-$H$6</f>
        <v>6.9400000000000017E-2</v>
      </c>
      <c r="X17" s="3">
        <f>I17-$I$6</f>
        <v>-1.1099999999999999E-2</v>
      </c>
      <c r="Y17" s="3">
        <f>J17-$J$6</f>
        <v>6.5400000000000041E-2</v>
      </c>
      <c r="Z17" s="3">
        <f>K17-$K$6</f>
        <v>0.20660000000000001</v>
      </c>
      <c r="AA17" s="3">
        <f>L17-$L$6</f>
        <v>4.8199999999999993E-2</v>
      </c>
      <c r="AB17" s="3">
        <f>M17-$M$6</f>
        <v>-5.2999999999999992E-2</v>
      </c>
      <c r="AC17" s="3">
        <f>N17-$N$6</f>
        <v>3.9100000000000024E-2</v>
      </c>
      <c r="AF17" t="s">
        <v>3</v>
      </c>
      <c r="AG17" s="3">
        <f t="shared" ref="AG17:AG22" si="5">IF(R17-$R$15&lt;0, "0", R17-$R$15)</f>
        <v>0.13700000000000001</v>
      </c>
      <c r="AH17" s="3" t="str">
        <f t="shared" si="0"/>
        <v>0</v>
      </c>
      <c r="AI17" s="3" t="str">
        <f t="shared" si="0"/>
        <v>0</v>
      </c>
      <c r="AJ17" s="3" t="str">
        <f t="shared" si="0"/>
        <v>0</v>
      </c>
      <c r="AK17" s="3">
        <f t="shared" si="3"/>
        <v>9.2600000000000016E-2</v>
      </c>
      <c r="AL17" s="3" t="str">
        <f t="shared" si="1"/>
        <v>0</v>
      </c>
      <c r="AM17" s="3" t="str">
        <f t="shared" si="1"/>
        <v>0</v>
      </c>
      <c r="AN17" s="3" t="str">
        <f t="shared" si="1"/>
        <v>0</v>
      </c>
      <c r="AO17" s="3">
        <f t="shared" si="4"/>
        <v>0.12400000000000003</v>
      </c>
      <c r="AP17" s="3" t="str">
        <f t="shared" si="2"/>
        <v>0</v>
      </c>
      <c r="AQ17" s="3" t="str">
        <f t="shared" si="2"/>
        <v>0</v>
      </c>
      <c r="AR17" s="3" t="str">
        <f t="shared" si="2"/>
        <v>0</v>
      </c>
      <c r="AV17" s="3">
        <f>MEDIAN(AG15:AJ22)</f>
        <v>0.14495000000000002</v>
      </c>
      <c r="AW17" s="3">
        <f>MEDIAN(AK15:AN22)</f>
        <v>0.14249999999999999</v>
      </c>
      <c r="AX17" s="3">
        <f>MEDIAN(AO15:AR22)</f>
        <v>0.1497</v>
      </c>
      <c r="AY17" s="3">
        <f>MEDIAN(AV17:AX17)</f>
        <v>0.14495000000000002</v>
      </c>
      <c r="BE17" t="s">
        <v>13</v>
      </c>
      <c r="BF17" t="s">
        <v>14</v>
      </c>
    </row>
    <row r="18" spans="2:58" x14ac:dyDescent="0.3">
      <c r="B18" t="s">
        <v>4</v>
      </c>
      <c r="C18" s="28">
        <v>0.58230000000000004</v>
      </c>
      <c r="D18" s="28">
        <v>0.5262</v>
      </c>
      <c r="E18" s="28">
        <v>0.3528</v>
      </c>
      <c r="F18" s="28">
        <v>0.43309999999999998</v>
      </c>
      <c r="G18" s="28">
        <v>0.55659999999999998</v>
      </c>
      <c r="H18" s="28">
        <v>0.59619999999999995</v>
      </c>
      <c r="I18" s="28">
        <v>0.31969999999999998</v>
      </c>
      <c r="J18" s="28">
        <v>0.38979999999999998</v>
      </c>
      <c r="K18" s="28">
        <v>0.55959999999999999</v>
      </c>
      <c r="L18" s="28">
        <v>0.50960000000000005</v>
      </c>
      <c r="M18" s="28">
        <v>0.29720000000000002</v>
      </c>
      <c r="N18" s="28">
        <v>0.35930000000000001</v>
      </c>
      <c r="Q18" t="s">
        <v>4</v>
      </c>
      <c r="R18" s="3">
        <f>C18-$C$7</f>
        <v>0.23130000000000006</v>
      </c>
      <c r="S18" s="3">
        <f>D18-$D$7</f>
        <v>0.23509999999999998</v>
      </c>
      <c r="T18" s="3">
        <f>E18-$E$7</f>
        <v>6.1099999999999988E-2</v>
      </c>
      <c r="U18" s="3">
        <f>F18-$F$7</f>
        <v>0.15789999999999998</v>
      </c>
      <c r="V18" s="3">
        <f>G18-$G$7</f>
        <v>0.25800000000000001</v>
      </c>
      <c r="W18" s="3">
        <f>H18-$H$7</f>
        <v>0.30569999999999997</v>
      </c>
      <c r="X18" s="3">
        <f>I18-$I$7</f>
        <v>6.3299999999999967E-2</v>
      </c>
      <c r="Y18" s="3">
        <f>J18-$J$7</f>
        <v>0.15739999999999998</v>
      </c>
      <c r="Z18" s="3">
        <f>K18-$K$7</f>
        <v>0.28270000000000001</v>
      </c>
      <c r="AA18" s="3">
        <f>L18-$L$7</f>
        <v>0.25650000000000006</v>
      </c>
      <c r="AB18" s="3">
        <f>M18-$M$7</f>
        <v>8.1800000000000012E-2</v>
      </c>
      <c r="AC18" s="3">
        <f>N18-$N$7</f>
        <v>0.1656</v>
      </c>
      <c r="AF18" t="s">
        <v>4</v>
      </c>
      <c r="AG18" s="3">
        <f t="shared" si="5"/>
        <v>0.16060000000000002</v>
      </c>
      <c r="AH18" s="3">
        <f t="shared" si="0"/>
        <v>0.16439999999999994</v>
      </c>
      <c r="AI18" s="3" t="str">
        <f t="shared" si="0"/>
        <v>0</v>
      </c>
      <c r="AJ18" s="3">
        <f t="shared" si="0"/>
        <v>8.7199999999999944E-2</v>
      </c>
      <c r="AK18" s="3">
        <f t="shared" si="3"/>
        <v>0.18430000000000002</v>
      </c>
      <c r="AL18" s="3">
        <f t="shared" si="1"/>
        <v>0.23199999999999998</v>
      </c>
      <c r="AM18" s="3" t="str">
        <f t="shared" si="1"/>
        <v>0</v>
      </c>
      <c r="AN18" s="3">
        <f t="shared" si="1"/>
        <v>8.3699999999999997E-2</v>
      </c>
      <c r="AO18" s="3">
        <f t="shared" si="4"/>
        <v>0.20010000000000003</v>
      </c>
      <c r="AP18" s="3">
        <f t="shared" si="2"/>
        <v>0.17390000000000008</v>
      </c>
      <c r="AQ18" s="3" t="str">
        <f t="shared" si="2"/>
        <v>0</v>
      </c>
      <c r="AR18" s="3">
        <f t="shared" si="2"/>
        <v>8.3000000000000018E-2</v>
      </c>
      <c r="BD18">
        <v>24</v>
      </c>
      <c r="BE18">
        <f>AY14</f>
        <v>0.1452774193548387</v>
      </c>
      <c r="BF18">
        <f>AZ14</f>
        <v>3.8133876118280671E-3</v>
      </c>
    </row>
    <row r="19" spans="2:58" x14ac:dyDescent="0.3">
      <c r="B19" t="s">
        <v>5</v>
      </c>
      <c r="C19" s="28">
        <v>0.376</v>
      </c>
      <c r="D19" s="28">
        <v>1.3204</v>
      </c>
      <c r="E19" s="28">
        <v>0.51859999999999995</v>
      </c>
      <c r="F19" s="28">
        <v>0.30980000000000002</v>
      </c>
      <c r="G19" s="28">
        <v>0.36330000000000001</v>
      </c>
      <c r="H19" s="28">
        <v>1.3781000000000001</v>
      </c>
      <c r="I19" s="28">
        <v>0.45810000000000001</v>
      </c>
      <c r="J19" s="28">
        <v>0.28549999999999998</v>
      </c>
      <c r="K19" s="28">
        <v>0.34150000000000003</v>
      </c>
      <c r="L19" s="28">
        <v>1.2930999999999999</v>
      </c>
      <c r="M19" s="28">
        <v>0.45800000000000002</v>
      </c>
      <c r="N19" s="28">
        <v>0.2432</v>
      </c>
      <c r="Q19" t="s">
        <v>5</v>
      </c>
      <c r="R19" s="3">
        <f>C19-$C$8</f>
        <v>6.2800000000000022E-2</v>
      </c>
      <c r="S19" s="3">
        <f>D19-$D$8</f>
        <v>1.0491999999999999</v>
      </c>
      <c r="T19" s="3">
        <f>E19-$E$8</f>
        <v>0.23419999999999996</v>
      </c>
      <c r="U19" s="3">
        <f>F19-$F$8</f>
        <v>4.3800000000000006E-2</v>
      </c>
      <c r="V19" s="3">
        <f>G19-$G$8</f>
        <v>7.7100000000000002E-2</v>
      </c>
      <c r="W19" s="3">
        <f>H19-$H$8</f>
        <v>1.1174000000000002</v>
      </c>
      <c r="X19" s="3">
        <f>I19-$I$8</f>
        <v>0.22700000000000001</v>
      </c>
      <c r="Y19" s="3">
        <f>J19-$J$8</f>
        <v>4.5699999999999963E-2</v>
      </c>
      <c r="Z19" s="3">
        <f>K19-$K$8</f>
        <v>9.3700000000000033E-2</v>
      </c>
      <c r="AA19" s="3">
        <f>L19-$L$8</f>
        <v>1.075</v>
      </c>
      <c r="AB19" s="3">
        <f>M19-$M$8</f>
        <v>0.24340000000000001</v>
      </c>
      <c r="AC19" s="3">
        <f>N19-$N$8</f>
        <v>4.1000000000000009E-2</v>
      </c>
      <c r="AF19" t="s">
        <v>5</v>
      </c>
      <c r="AG19" s="3" t="str">
        <f t="shared" si="5"/>
        <v>0</v>
      </c>
      <c r="AH19" s="3">
        <f t="shared" si="0"/>
        <v>0.97849999999999993</v>
      </c>
      <c r="AI19" s="3">
        <f t="shared" si="0"/>
        <v>0.16349999999999992</v>
      </c>
      <c r="AJ19" s="3" t="str">
        <f t="shared" si="0"/>
        <v>0</v>
      </c>
      <c r="AK19" s="3">
        <f t="shared" si="3"/>
        <v>3.4000000000000141E-3</v>
      </c>
      <c r="AL19" s="3">
        <f t="shared" si="1"/>
        <v>1.0437000000000003</v>
      </c>
      <c r="AM19" s="3">
        <f t="shared" si="1"/>
        <v>0.15330000000000002</v>
      </c>
      <c r="AN19" s="3" t="str">
        <f t="shared" si="1"/>
        <v>0</v>
      </c>
      <c r="AO19" s="3">
        <f t="shared" si="4"/>
        <v>1.1100000000000054E-2</v>
      </c>
      <c r="AP19" s="3">
        <f t="shared" si="2"/>
        <v>0.99239999999999995</v>
      </c>
      <c r="AQ19" s="3">
        <f t="shared" si="2"/>
        <v>0.16080000000000003</v>
      </c>
      <c r="AR19" s="3" t="str">
        <f t="shared" si="2"/>
        <v>0</v>
      </c>
      <c r="BD19">
        <v>48</v>
      </c>
      <c r="BE19">
        <f>AY25</f>
        <v>1.1449225806451613</v>
      </c>
      <c r="BF19">
        <f>AZ25</f>
        <v>1.949078092594049E-2</v>
      </c>
    </row>
    <row r="20" spans="2:58" x14ac:dyDescent="0.3">
      <c r="B20" t="s">
        <v>6</v>
      </c>
      <c r="C20" s="28">
        <v>0.42699999999999999</v>
      </c>
      <c r="D20" s="28">
        <v>0.36059999999999998</v>
      </c>
      <c r="E20" s="28">
        <v>0.31230000000000002</v>
      </c>
      <c r="F20" s="28">
        <v>0.3705</v>
      </c>
      <c r="G20" s="28">
        <v>0.35070000000000001</v>
      </c>
      <c r="H20" s="28">
        <v>0.32240000000000002</v>
      </c>
      <c r="I20" s="28">
        <v>0.28039999999999998</v>
      </c>
      <c r="J20" s="28">
        <v>0.37180000000000002</v>
      </c>
      <c r="K20" s="28">
        <v>0.35070000000000001</v>
      </c>
      <c r="L20" s="28">
        <v>0.2697</v>
      </c>
      <c r="M20" s="28">
        <v>0.26869999999999999</v>
      </c>
      <c r="N20" s="28">
        <v>0.3412</v>
      </c>
      <c r="Q20" t="s">
        <v>6</v>
      </c>
      <c r="R20" s="3">
        <f>C20-$C$9</f>
        <v>0.14849999999999997</v>
      </c>
      <c r="S20" s="3">
        <f>D20-$D$9</f>
        <v>7.839999999999997E-2</v>
      </c>
      <c r="T20" s="3">
        <f>E20-$E$9</f>
        <v>4.0200000000000014E-2</v>
      </c>
      <c r="U20" s="3">
        <f>F20-$F$9</f>
        <v>0.10970000000000002</v>
      </c>
      <c r="V20" s="3">
        <f>G20-$G$9</f>
        <v>0.11260000000000001</v>
      </c>
      <c r="W20" s="3">
        <f>H20-$H$9</f>
        <v>7.290000000000002E-2</v>
      </c>
      <c r="X20" s="3">
        <f>I20-$I$9</f>
        <v>3.7899999999999989E-2</v>
      </c>
      <c r="Y20" s="3">
        <f>J20-$J$9</f>
        <v>0.12940000000000002</v>
      </c>
      <c r="Z20" s="3">
        <f>K20-$K$9</f>
        <v>0.12790000000000001</v>
      </c>
      <c r="AA20" s="3">
        <f>L20-$L$9</f>
        <v>6.1599999999999988E-2</v>
      </c>
      <c r="AB20" s="3">
        <f>M20-$M$9</f>
        <v>4.7199999999999992E-2</v>
      </c>
      <c r="AC20" s="3">
        <f>N20-$N$9</f>
        <v>0.12460000000000002</v>
      </c>
      <c r="AF20" t="s">
        <v>6</v>
      </c>
      <c r="AG20" s="3">
        <f t="shared" si="5"/>
        <v>7.7799999999999925E-2</v>
      </c>
      <c r="AH20" s="3">
        <f t="shared" si="0"/>
        <v>7.6999999999999291E-3</v>
      </c>
      <c r="AI20" s="3" t="str">
        <f t="shared" si="0"/>
        <v>0</v>
      </c>
      <c r="AJ20" s="3">
        <f t="shared" si="0"/>
        <v>3.8999999999999979E-2</v>
      </c>
      <c r="AK20" s="3">
        <f t="shared" si="3"/>
        <v>3.8900000000000018E-2</v>
      </c>
      <c r="AL20" s="3" t="str">
        <f t="shared" si="1"/>
        <v>0</v>
      </c>
      <c r="AM20" s="3" t="str">
        <f t="shared" si="1"/>
        <v>0</v>
      </c>
      <c r="AN20" s="3">
        <f t="shared" si="1"/>
        <v>5.5700000000000027E-2</v>
      </c>
      <c r="AO20" s="3">
        <f t="shared" si="4"/>
        <v>4.5300000000000035E-2</v>
      </c>
      <c r="AP20" s="3" t="str">
        <f t="shared" si="2"/>
        <v>0</v>
      </c>
      <c r="AQ20" s="3" t="str">
        <f t="shared" si="2"/>
        <v>0</v>
      </c>
      <c r="AR20" s="3">
        <f t="shared" si="2"/>
        <v>4.2000000000000037E-2</v>
      </c>
      <c r="BD20">
        <v>72</v>
      </c>
      <c r="BE20">
        <f>AY36</f>
        <v>1.5189139784946235</v>
      </c>
      <c r="BF20">
        <f>AZ36</f>
        <v>3.3667003446319115E-2</v>
      </c>
    </row>
    <row r="21" spans="2:58" x14ac:dyDescent="0.3">
      <c r="B21" t="s">
        <v>7</v>
      </c>
      <c r="C21" s="28">
        <v>0.63260000000000005</v>
      </c>
      <c r="D21" s="28">
        <v>0.37840000000000001</v>
      </c>
      <c r="E21" s="28">
        <v>0.33040000000000003</v>
      </c>
      <c r="F21" s="28">
        <v>0.33400000000000002</v>
      </c>
      <c r="G21" s="28">
        <v>0.54430000000000001</v>
      </c>
      <c r="H21" s="28">
        <v>0.33910000000000001</v>
      </c>
      <c r="I21" s="28">
        <v>0.27689999999999998</v>
      </c>
      <c r="J21" s="28">
        <v>0.27050000000000002</v>
      </c>
      <c r="K21" s="28">
        <v>0.6411</v>
      </c>
      <c r="L21" s="28">
        <v>0.32690000000000002</v>
      </c>
      <c r="M21" s="28">
        <v>0.25469999999999998</v>
      </c>
      <c r="N21" s="28">
        <v>0.31730000000000003</v>
      </c>
      <c r="Q21" t="s">
        <v>7</v>
      </c>
      <c r="R21" s="3">
        <f>C21-$C$10</f>
        <v>0.29810000000000003</v>
      </c>
      <c r="S21" s="3">
        <f>D21-$D$10</f>
        <v>9.8399999999999987E-2</v>
      </c>
      <c r="T21" s="3">
        <f>E21-$E$10</f>
        <v>3.620000000000001E-2</v>
      </c>
      <c r="U21" s="3">
        <f>F21-$F$10</f>
        <v>9.8500000000000032E-2</v>
      </c>
      <c r="V21" s="3">
        <f>G21-$G$10</f>
        <v>0.30010000000000003</v>
      </c>
      <c r="W21" s="3">
        <f>H21-$H$10</f>
        <v>9.6300000000000024E-2</v>
      </c>
      <c r="X21" s="3">
        <f>I21-$I$10</f>
        <v>3.4699999999999981E-2</v>
      </c>
      <c r="Y21" s="3">
        <f>J21-$J$10</f>
        <v>5.4100000000000009E-2</v>
      </c>
      <c r="Z21" s="3">
        <f>K21-$K$10</f>
        <v>0.41700000000000004</v>
      </c>
      <c r="AA21" s="3">
        <f>L21-$L$10</f>
        <v>9.7500000000000031E-2</v>
      </c>
      <c r="AB21" s="3">
        <f>M21-$M$10</f>
        <v>3.1099999999999989E-2</v>
      </c>
      <c r="AC21" s="3">
        <f>N21-$N$10</f>
        <v>8.4300000000000014E-2</v>
      </c>
      <c r="AF21" t="s">
        <v>7</v>
      </c>
      <c r="AG21" s="3">
        <f t="shared" si="5"/>
        <v>0.22739999999999999</v>
      </c>
      <c r="AH21" s="3">
        <f t="shared" si="0"/>
        <v>2.7699999999999947E-2</v>
      </c>
      <c r="AI21" s="3" t="str">
        <f t="shared" si="0"/>
        <v>0</v>
      </c>
      <c r="AJ21" s="3">
        <f t="shared" si="0"/>
        <v>2.7799999999999991E-2</v>
      </c>
      <c r="AK21" s="3">
        <f t="shared" si="3"/>
        <v>0.22640000000000005</v>
      </c>
      <c r="AL21" s="3">
        <f t="shared" si="1"/>
        <v>2.2600000000000037E-2</v>
      </c>
      <c r="AM21" s="3" t="str">
        <f t="shared" si="1"/>
        <v>0</v>
      </c>
      <c r="AN21" s="3" t="str">
        <f t="shared" si="1"/>
        <v>0</v>
      </c>
      <c r="AO21" s="3">
        <f t="shared" si="4"/>
        <v>0.33440000000000003</v>
      </c>
      <c r="AP21" s="3">
        <f t="shared" si="2"/>
        <v>1.4900000000000052E-2</v>
      </c>
      <c r="AQ21" s="3" t="str">
        <f t="shared" si="2"/>
        <v>0</v>
      </c>
      <c r="AR21" s="3">
        <f t="shared" si="2"/>
        <v>1.7000000000000348E-3</v>
      </c>
      <c r="BD21">
        <v>96</v>
      </c>
      <c r="BE21">
        <f>$AY$47</f>
        <v>1.7119806451612904</v>
      </c>
      <c r="BF21">
        <f>$AZ$47</f>
        <v>5.9799753600639639E-2</v>
      </c>
    </row>
    <row r="22" spans="2:58" x14ac:dyDescent="0.3">
      <c r="B22" t="s">
        <v>8</v>
      </c>
      <c r="C22" s="28">
        <v>0.37959999999999999</v>
      </c>
      <c r="D22" s="28">
        <v>0.74509999999999998</v>
      </c>
      <c r="E22" s="28">
        <v>0.40939999999999999</v>
      </c>
      <c r="F22" s="28">
        <v>0.36820000000000003</v>
      </c>
      <c r="G22" s="28">
        <v>0.28939999999999999</v>
      </c>
      <c r="H22" s="28">
        <v>0.63400000000000001</v>
      </c>
      <c r="I22" s="28">
        <v>0.39650000000000002</v>
      </c>
      <c r="J22" s="28">
        <v>0.43459999999999999</v>
      </c>
      <c r="K22" s="28">
        <v>0.2369</v>
      </c>
      <c r="L22" s="28">
        <v>0.67900000000000005</v>
      </c>
      <c r="M22" s="28">
        <v>0.35060000000000002</v>
      </c>
      <c r="N22" s="28">
        <v>0.56430000000000002</v>
      </c>
      <c r="Q22" t="s">
        <v>8</v>
      </c>
      <c r="R22" s="3">
        <f>C22-$C$11</f>
        <v>8.0199999999999994E-2</v>
      </c>
      <c r="S22" s="3">
        <f>D22-$D$11</f>
        <v>0.48069999999999996</v>
      </c>
      <c r="T22" s="3">
        <f>E22-$E$11</f>
        <v>0.18389999999999998</v>
      </c>
      <c r="U22" s="3">
        <f>F22-$F$11</f>
        <v>0.11530000000000001</v>
      </c>
      <c r="V22" s="3">
        <f>G22-$G$11</f>
        <v>5.04E-2</v>
      </c>
      <c r="W22" s="3">
        <f>H22-$H$11</f>
        <v>0.41359999999999997</v>
      </c>
      <c r="X22" s="3">
        <f>I22-$I$11</f>
        <v>0.16900000000000001</v>
      </c>
      <c r="Y22" s="3">
        <f>J22-$J$11</f>
        <v>0.21619999999999998</v>
      </c>
      <c r="Z22" s="3">
        <f>K22-$K$11</f>
        <v>5.4799999999999988E-2</v>
      </c>
      <c r="AA22" s="3">
        <f>L22-$L$11</f>
        <v>0.43550000000000005</v>
      </c>
      <c r="AB22" s="3">
        <f>M22-$M$11</f>
        <v>0.15550000000000003</v>
      </c>
      <c r="AC22" s="3">
        <f>N22-$N$11</f>
        <v>0.30830000000000002</v>
      </c>
      <c r="AF22" t="s">
        <v>8</v>
      </c>
      <c r="AG22" s="3">
        <f t="shared" si="5"/>
        <v>9.4999999999999529E-3</v>
      </c>
      <c r="AH22" s="3">
        <f t="shared" si="0"/>
        <v>0.40999999999999992</v>
      </c>
      <c r="AI22" s="3">
        <f t="shared" si="0"/>
        <v>0.11319999999999994</v>
      </c>
      <c r="AJ22" s="3">
        <f t="shared" si="0"/>
        <v>4.4599999999999973E-2</v>
      </c>
      <c r="AK22" s="3" t="str">
        <f t="shared" si="3"/>
        <v>0</v>
      </c>
      <c r="AL22" s="3">
        <f t="shared" si="1"/>
        <v>0.33989999999999998</v>
      </c>
      <c r="AM22" s="3">
        <f t="shared" si="1"/>
        <v>9.5300000000000024E-2</v>
      </c>
      <c r="AN22" s="3">
        <f t="shared" si="1"/>
        <v>0.14249999999999999</v>
      </c>
      <c r="AO22" s="3" t="str">
        <f t="shared" si="4"/>
        <v>0</v>
      </c>
      <c r="AP22" s="3">
        <f t="shared" si="2"/>
        <v>0.3529000000000001</v>
      </c>
      <c r="AQ22" s="3">
        <f t="shared" si="2"/>
        <v>7.2900000000000048E-2</v>
      </c>
      <c r="AR22" s="3">
        <f t="shared" si="2"/>
        <v>0.22570000000000004</v>
      </c>
      <c r="BD22">
        <v>120</v>
      </c>
      <c r="BE22">
        <f>AY58</f>
        <v>1.7964301075268816</v>
      </c>
      <c r="BF22">
        <f>AZ58</f>
        <v>4.8422639884837249E-2</v>
      </c>
    </row>
    <row r="23" spans="2:58" ht="15" thickBot="1" x14ac:dyDescent="0.35">
      <c r="BD23">
        <v>144</v>
      </c>
      <c r="BE23">
        <f>AY69</f>
        <v>1.7878182795698923</v>
      </c>
      <c r="BF23">
        <f>AZ69</f>
        <v>4.4258791061154781E-2</v>
      </c>
    </row>
    <row r="24" spans="2:58" x14ac:dyDescent="0.3">
      <c r="B24">
        <v>48</v>
      </c>
      <c r="Q24">
        <v>48</v>
      </c>
      <c r="AF24">
        <v>48</v>
      </c>
      <c r="AV24" t="s">
        <v>10</v>
      </c>
      <c r="AW24" t="s">
        <v>11</v>
      </c>
      <c r="AX24" t="s">
        <v>12</v>
      </c>
      <c r="AY24" s="4" t="s">
        <v>13</v>
      </c>
      <c r="AZ24" s="5" t="s">
        <v>14</v>
      </c>
      <c r="BD24">
        <v>168</v>
      </c>
      <c r="BE24">
        <f>AY80</f>
        <v>1.8449795698924731</v>
      </c>
      <c r="BF24">
        <f>AZ80</f>
        <v>5.174052068829648E-2</v>
      </c>
    </row>
    <row r="25" spans="2:58" ht="15" thickBot="1" x14ac:dyDescent="0.35">
      <c r="B25" t="s">
        <v>0</v>
      </c>
      <c r="C25" s="1">
        <v>1</v>
      </c>
      <c r="D25" s="1">
        <v>2</v>
      </c>
      <c r="E25" s="1">
        <v>3</v>
      </c>
      <c r="F25" s="1">
        <v>4</v>
      </c>
      <c r="G25" s="1">
        <v>5</v>
      </c>
      <c r="H25" s="1">
        <v>6</v>
      </c>
      <c r="I25" s="1">
        <v>7</v>
      </c>
      <c r="J25" s="1">
        <v>8</v>
      </c>
      <c r="K25" s="1">
        <v>9</v>
      </c>
      <c r="L25" s="1">
        <v>10</v>
      </c>
      <c r="M25" s="1">
        <v>11</v>
      </c>
      <c r="N25" s="1">
        <v>12</v>
      </c>
      <c r="Q25" t="s">
        <v>0</v>
      </c>
      <c r="R25" s="1">
        <v>1</v>
      </c>
      <c r="S25" s="1">
        <v>2</v>
      </c>
      <c r="T25" s="1">
        <v>3</v>
      </c>
      <c r="U25" s="1">
        <v>4</v>
      </c>
      <c r="V25" s="1">
        <v>5</v>
      </c>
      <c r="W25" s="1">
        <v>6</v>
      </c>
      <c r="X25" s="1">
        <v>7</v>
      </c>
      <c r="Y25" s="1">
        <v>8</v>
      </c>
      <c r="Z25" s="1">
        <v>9</v>
      </c>
      <c r="AA25" s="1">
        <v>10</v>
      </c>
      <c r="AB25" s="1">
        <v>11</v>
      </c>
      <c r="AC25" s="1">
        <v>12</v>
      </c>
      <c r="AF25" t="s">
        <v>0</v>
      </c>
      <c r="AG25" s="1">
        <v>1</v>
      </c>
      <c r="AH25" s="1">
        <v>2</v>
      </c>
      <c r="AI25" s="1">
        <v>3</v>
      </c>
      <c r="AJ25" s="1">
        <v>4</v>
      </c>
      <c r="AK25" s="1">
        <v>5</v>
      </c>
      <c r="AL25" s="1">
        <v>6</v>
      </c>
      <c r="AM25" s="1">
        <v>7</v>
      </c>
      <c r="AN25" s="1">
        <v>8</v>
      </c>
      <c r="AO25" s="1">
        <v>9</v>
      </c>
      <c r="AP25" s="1">
        <v>10</v>
      </c>
      <c r="AQ25" s="1">
        <v>11</v>
      </c>
      <c r="AR25" s="1">
        <v>12</v>
      </c>
      <c r="AV25">
        <f>SUM(AG26:AJ33)/31</f>
        <v>1.1672967741935478</v>
      </c>
      <c r="AW25">
        <f>SUM(AK26:AN33)/31</f>
        <v>1.1316290322580647</v>
      </c>
      <c r="AX25">
        <f>SUM(AO26:AR33)/31</f>
        <v>1.1358419354838707</v>
      </c>
      <c r="AY25" s="6">
        <f>AVERAGE(AV25:AX25)</f>
        <v>1.1449225806451613</v>
      </c>
      <c r="AZ25" s="7">
        <f>STDEV(AV25:AX25)</f>
        <v>1.949078092594049E-2</v>
      </c>
      <c r="BA25">
        <f>AZ25*100/AY25</f>
        <v>1.7023667150452635</v>
      </c>
      <c r="BD25">
        <v>192</v>
      </c>
      <c r="BE25">
        <f>AY91</f>
        <v>0</v>
      </c>
      <c r="BF25">
        <f>AZ91</f>
        <v>0</v>
      </c>
    </row>
    <row r="26" spans="2:58" x14ac:dyDescent="0.3">
      <c r="B26" t="s">
        <v>1</v>
      </c>
      <c r="C26" s="2">
        <v>0.48010000000000003</v>
      </c>
      <c r="D26" s="2">
        <v>2.3733</v>
      </c>
      <c r="E26" s="2">
        <v>1.8454999999999999</v>
      </c>
      <c r="F26" s="2">
        <v>2.5762</v>
      </c>
      <c r="G26" s="2">
        <v>0.40660000000000002</v>
      </c>
      <c r="H26" s="2">
        <v>2.3218000000000001</v>
      </c>
      <c r="I26" s="2">
        <v>1.9397</v>
      </c>
      <c r="J26" s="2">
        <v>2.4144999999999999</v>
      </c>
      <c r="K26" s="2">
        <v>0.37040000000000001</v>
      </c>
      <c r="L26" s="2">
        <v>2.2696000000000001</v>
      </c>
      <c r="M26" s="2">
        <v>1.6035999999999999</v>
      </c>
      <c r="N26" s="2">
        <v>2.4937999999999998</v>
      </c>
      <c r="Q26" t="s">
        <v>1</v>
      </c>
      <c r="R26" s="11">
        <f>C26-$C$4</f>
        <v>0.13670000000000004</v>
      </c>
      <c r="S26" s="3">
        <f>D26-$D$4</f>
        <v>2.0487000000000002</v>
      </c>
      <c r="T26" s="3">
        <f>E26-$E$4</f>
        <v>1.5354999999999999</v>
      </c>
      <c r="U26" s="3">
        <f>F26-$F$4</f>
        <v>2.2753000000000001</v>
      </c>
      <c r="V26" s="11">
        <f>G26-$G$4</f>
        <v>0.11799999999999999</v>
      </c>
      <c r="W26" s="3">
        <f>H26-$H$4</f>
        <v>2.044</v>
      </c>
      <c r="X26" s="3">
        <f>I26-$I$4</f>
        <v>1.6816</v>
      </c>
      <c r="Y26" s="3">
        <f>J26-$J$4</f>
        <v>2.1738</v>
      </c>
      <c r="Z26" s="11">
        <f>K26-$K$4</f>
        <v>0.13020000000000001</v>
      </c>
      <c r="AA26" s="3">
        <f>L26-$L$4</f>
        <v>2.0468000000000002</v>
      </c>
      <c r="AB26" s="3">
        <f>M26-$M$4</f>
        <v>1.3761999999999999</v>
      </c>
      <c r="AC26" s="3">
        <f>N26-$N$4</f>
        <v>2.2912999999999997</v>
      </c>
      <c r="AF26" t="s">
        <v>1</v>
      </c>
      <c r="AG26" s="3">
        <f>IF(R26-$R$26&lt;0,"0",R26-$R$26)</f>
        <v>0</v>
      </c>
      <c r="AH26" s="3">
        <f t="shared" ref="AH26:AJ33" si="6">IF(S26-$R$26&lt;0,"0",S26-$R$26)</f>
        <v>1.9120000000000001</v>
      </c>
      <c r="AI26" s="3">
        <f t="shared" si="6"/>
        <v>1.3987999999999998</v>
      </c>
      <c r="AJ26" s="3">
        <f t="shared" si="6"/>
        <v>2.1386000000000003</v>
      </c>
      <c r="AK26" s="3">
        <f>IF(V26-$V$26&lt;0,"0",V26-$V$26)</f>
        <v>0</v>
      </c>
      <c r="AL26" s="3">
        <f t="shared" ref="AL26:AN33" si="7">IF(W26-$V$26&lt;0,"0",W26-$V$26)</f>
        <v>1.9260000000000002</v>
      </c>
      <c r="AM26" s="3">
        <f t="shared" si="7"/>
        <v>1.5636000000000001</v>
      </c>
      <c r="AN26" s="3">
        <f t="shared" si="7"/>
        <v>2.0558000000000001</v>
      </c>
      <c r="AO26" s="3">
        <f>IF(Z26-$Z$26&lt;0,"0",Z26-$Z$26)</f>
        <v>0</v>
      </c>
      <c r="AP26" s="3">
        <f t="shared" ref="AP26:AR33" si="8">IF(AA26-$Z$26&lt;0,"0",AA26-$Z$26)</f>
        <v>1.9166000000000001</v>
      </c>
      <c r="AQ26" s="3">
        <f t="shared" si="8"/>
        <v>1.2459999999999998</v>
      </c>
      <c r="AR26" s="3">
        <f t="shared" si="8"/>
        <v>2.1610999999999998</v>
      </c>
      <c r="BD26">
        <v>216</v>
      </c>
      <c r="BE26">
        <f>AY102</f>
        <v>0</v>
      </c>
      <c r="BF26">
        <f>AZ102</f>
        <v>0</v>
      </c>
    </row>
    <row r="27" spans="2:58" x14ac:dyDescent="0.3">
      <c r="B27" t="s">
        <v>2</v>
      </c>
      <c r="C27" s="2">
        <v>1.9296</v>
      </c>
      <c r="D27" s="2">
        <v>1.7568999999999999</v>
      </c>
      <c r="E27" s="2">
        <v>2.2357999999999998</v>
      </c>
      <c r="F27" s="2">
        <v>2.5453999999999999</v>
      </c>
      <c r="G27" s="2">
        <v>2.1471</v>
      </c>
      <c r="H27" s="2">
        <v>1.3788</v>
      </c>
      <c r="I27" s="2">
        <v>2.1676000000000002</v>
      </c>
      <c r="J27" s="2">
        <v>2.4333</v>
      </c>
      <c r="K27" s="2">
        <v>2.1000999999999999</v>
      </c>
      <c r="L27" s="2">
        <v>1.3649</v>
      </c>
      <c r="M27" s="2">
        <v>2.0306000000000002</v>
      </c>
      <c r="N27" s="2">
        <v>2.5634000000000001</v>
      </c>
      <c r="Q27" t="s">
        <v>2</v>
      </c>
      <c r="R27" s="3">
        <f>C27-$C$5</f>
        <v>1.6083000000000001</v>
      </c>
      <c r="S27" s="3">
        <f>D27-$D$5</f>
        <v>1.4369999999999998</v>
      </c>
      <c r="T27" s="3">
        <f>E27-$E$5</f>
        <v>1.9412999999999998</v>
      </c>
      <c r="U27" s="3">
        <f>F27-$F$5</f>
        <v>2.2692999999999999</v>
      </c>
      <c r="V27" s="3">
        <f>G27-$G$5</f>
        <v>1.8531</v>
      </c>
      <c r="W27" s="3">
        <f>H27-$H$5</f>
        <v>1.0871</v>
      </c>
      <c r="X27" s="3">
        <f>I27-$I$5</f>
        <v>1.9202000000000001</v>
      </c>
      <c r="Y27" s="3">
        <f>J27-$J$5</f>
        <v>2.1964999999999999</v>
      </c>
      <c r="Z27" s="3">
        <f>K27-$K$5</f>
        <v>1.8487999999999998</v>
      </c>
      <c r="AA27" s="3">
        <f>L27-$L$5</f>
        <v>1.1295999999999999</v>
      </c>
      <c r="AB27" s="3">
        <f>M27-$M$5</f>
        <v>1.8172000000000001</v>
      </c>
      <c r="AC27" s="3">
        <f>N27-$N$5</f>
        <v>2.3548</v>
      </c>
      <c r="AF27" t="s">
        <v>2</v>
      </c>
      <c r="AG27" s="3">
        <f>IF(R27-$R$26&lt;0,"0",R27-$R$26)</f>
        <v>1.4716</v>
      </c>
      <c r="AH27" s="3">
        <f t="shared" si="6"/>
        <v>1.3002999999999998</v>
      </c>
      <c r="AI27" s="3">
        <f t="shared" si="6"/>
        <v>1.8045999999999998</v>
      </c>
      <c r="AJ27" s="3">
        <f t="shared" si="6"/>
        <v>2.1326000000000001</v>
      </c>
      <c r="AK27" s="3">
        <f t="shared" ref="AK27:AK33" si="9">IF(V27-$V$26&lt;0,"0",V27-$V$26)</f>
        <v>1.7351000000000001</v>
      </c>
      <c r="AL27" s="3">
        <f t="shared" si="7"/>
        <v>0.96909999999999996</v>
      </c>
      <c r="AM27" s="3">
        <f t="shared" si="7"/>
        <v>1.8022</v>
      </c>
      <c r="AN27" s="3">
        <f t="shared" si="7"/>
        <v>2.0785</v>
      </c>
      <c r="AO27" s="3">
        <f t="shared" ref="AO27:AO33" si="10">IF(Z27-$Z$26&lt;0,"0",Z27-$Z$26)</f>
        <v>1.7185999999999997</v>
      </c>
      <c r="AP27" s="3">
        <f t="shared" si="8"/>
        <v>0.99939999999999996</v>
      </c>
      <c r="AQ27" s="3">
        <f t="shared" si="8"/>
        <v>1.6870000000000001</v>
      </c>
      <c r="AR27" s="3">
        <f t="shared" si="8"/>
        <v>2.2246000000000001</v>
      </c>
      <c r="AY27" t="s">
        <v>21</v>
      </c>
      <c r="BD27">
        <v>240</v>
      </c>
      <c r="BE27">
        <f>AY113</f>
        <v>0</v>
      </c>
      <c r="BF27">
        <f>AZ113</f>
        <v>0</v>
      </c>
    </row>
    <row r="28" spans="2:58" x14ac:dyDescent="0.3">
      <c r="B28" t="s">
        <v>3</v>
      </c>
      <c r="C28" s="2">
        <v>1.6109</v>
      </c>
      <c r="D28" s="2">
        <v>0.5514</v>
      </c>
      <c r="E28" s="2">
        <v>0.39410000000000001</v>
      </c>
      <c r="F28" s="2">
        <v>0.71050000000000002</v>
      </c>
      <c r="G28" s="2">
        <v>1.6763999999999999</v>
      </c>
      <c r="H28" s="2">
        <v>0.54269999999999996</v>
      </c>
      <c r="I28" s="2">
        <v>0.30869999999999997</v>
      </c>
      <c r="J28" s="2">
        <v>0.55200000000000005</v>
      </c>
      <c r="K28" s="2">
        <v>1.7337</v>
      </c>
      <c r="L28" s="2">
        <v>0.47799999999999998</v>
      </c>
      <c r="M28" s="2">
        <v>0.30690000000000001</v>
      </c>
      <c r="N28" s="2">
        <v>0.58720000000000006</v>
      </c>
      <c r="Q28" t="s">
        <v>3</v>
      </c>
      <c r="R28" s="3">
        <f>C28-$C$6</f>
        <v>1.2605999999999999</v>
      </c>
      <c r="S28" s="3">
        <f>D28-$D$6</f>
        <v>0.26419999999999999</v>
      </c>
      <c r="T28" s="3">
        <f>E28-$E$6</f>
        <v>3.3899999999999986E-2</v>
      </c>
      <c r="U28" s="3">
        <f>F28-$F$6</f>
        <v>0.45390000000000003</v>
      </c>
      <c r="V28" s="3">
        <f>G28-$G$6</f>
        <v>1.3596999999999999</v>
      </c>
      <c r="W28" s="3">
        <f>H28-$H$6</f>
        <v>0.25719999999999998</v>
      </c>
      <c r="X28" s="3">
        <f>I28-$I$6</f>
        <v>3.78E-2</v>
      </c>
      <c r="Y28" s="3">
        <f>J28-$J$6</f>
        <v>0.32380000000000009</v>
      </c>
      <c r="Z28" s="3">
        <f>K28-$K$6</f>
        <v>1.4452</v>
      </c>
      <c r="AA28" s="3">
        <f>L28-$L$6</f>
        <v>0.24089999999999998</v>
      </c>
      <c r="AB28" s="3">
        <f>M28-$M$6</f>
        <v>1.7400000000000027E-2</v>
      </c>
      <c r="AC28" s="3">
        <f>N28-$N$6</f>
        <v>0.35020000000000007</v>
      </c>
      <c r="AF28" t="s">
        <v>3</v>
      </c>
      <c r="AG28" s="3">
        <f t="shared" ref="AG28:AG33" si="11">IF(R28-$R$26&lt;0,"0",R28-$R$26)</f>
        <v>1.1238999999999999</v>
      </c>
      <c r="AH28" s="3">
        <f t="shared" si="6"/>
        <v>0.12749999999999995</v>
      </c>
      <c r="AI28" s="3" t="str">
        <f t="shared" si="6"/>
        <v>0</v>
      </c>
      <c r="AJ28" s="3">
        <f t="shared" si="6"/>
        <v>0.31719999999999998</v>
      </c>
      <c r="AK28" s="3">
        <f t="shared" si="9"/>
        <v>1.2416999999999998</v>
      </c>
      <c r="AL28" s="3">
        <f t="shared" si="7"/>
        <v>0.13919999999999999</v>
      </c>
      <c r="AM28" s="3" t="str">
        <f t="shared" si="7"/>
        <v>0</v>
      </c>
      <c r="AN28" s="3">
        <f t="shared" si="7"/>
        <v>0.20580000000000009</v>
      </c>
      <c r="AO28" s="3">
        <f t="shared" si="10"/>
        <v>1.3149999999999999</v>
      </c>
      <c r="AP28" s="3">
        <f t="shared" si="8"/>
        <v>0.11069999999999997</v>
      </c>
      <c r="AQ28" s="3" t="str">
        <f t="shared" si="8"/>
        <v>0</v>
      </c>
      <c r="AR28" s="3">
        <f t="shared" si="8"/>
        <v>0.22000000000000006</v>
      </c>
      <c r="AV28" s="3">
        <f>MEDIAN(AG26:AJ33)</f>
        <v>1.4232</v>
      </c>
      <c r="AW28" s="3">
        <f>MEDIAN(AK26:AN33)</f>
        <v>1.2067999999999999</v>
      </c>
      <c r="AX28" s="3">
        <f>MEDIAN(AO26:AR33)</f>
        <v>1.3149999999999999</v>
      </c>
      <c r="AY28" s="3">
        <f>MEDIAN(AV28:AX28)</f>
        <v>1.3149999999999999</v>
      </c>
    </row>
    <row r="29" spans="2:58" x14ac:dyDescent="0.3">
      <c r="B29" t="s">
        <v>4</v>
      </c>
      <c r="C29" s="2">
        <v>1.7194</v>
      </c>
      <c r="D29" s="2">
        <v>2.6255000000000002</v>
      </c>
      <c r="E29" s="2">
        <v>2.3207</v>
      </c>
      <c r="F29" s="2">
        <v>1.3341000000000001</v>
      </c>
      <c r="G29" s="2">
        <v>1.5779000000000001</v>
      </c>
      <c r="H29" s="2">
        <v>2.6850000000000001</v>
      </c>
      <c r="I29" s="2">
        <v>2.4232</v>
      </c>
      <c r="J29" s="2">
        <v>1.2136</v>
      </c>
      <c r="K29" s="2">
        <v>1.6321000000000001</v>
      </c>
      <c r="L29" s="2">
        <v>2.5842000000000001</v>
      </c>
      <c r="M29" s="2">
        <v>2.4089999999999998</v>
      </c>
      <c r="N29" s="2">
        <v>1.2352000000000001</v>
      </c>
      <c r="Q29" t="s">
        <v>4</v>
      </c>
      <c r="R29" s="3">
        <f>C29-$C$7</f>
        <v>1.3684000000000001</v>
      </c>
      <c r="S29" s="3">
        <f>D29-$D$7</f>
        <v>2.3344</v>
      </c>
      <c r="T29" s="3">
        <f>E29-$E$7</f>
        <v>2.0289999999999999</v>
      </c>
      <c r="U29" s="3">
        <f>F29-$F$7</f>
        <v>1.0589</v>
      </c>
      <c r="V29" s="3">
        <f>G29-$G$7</f>
        <v>1.2793000000000001</v>
      </c>
      <c r="W29" s="3">
        <f>H29-$H$7</f>
        <v>2.3944999999999999</v>
      </c>
      <c r="X29" s="3">
        <f>I29-$I$7</f>
        <v>2.1667999999999998</v>
      </c>
      <c r="Y29" s="3">
        <f>J29-$J$7</f>
        <v>0.98120000000000007</v>
      </c>
      <c r="Z29" s="3">
        <f>K29-$K$7</f>
        <v>1.3552000000000002</v>
      </c>
      <c r="AA29" s="3">
        <f>L29-$L$7</f>
        <v>2.3311000000000002</v>
      </c>
      <c r="AB29" s="3">
        <f>M29-$M$7</f>
        <v>2.1936</v>
      </c>
      <c r="AC29" s="3">
        <f>N29-$N$7</f>
        <v>1.0415000000000001</v>
      </c>
      <c r="AF29" t="s">
        <v>4</v>
      </c>
      <c r="AG29" s="3">
        <f t="shared" si="11"/>
        <v>1.2317</v>
      </c>
      <c r="AH29" s="3">
        <f t="shared" si="6"/>
        <v>2.1977000000000002</v>
      </c>
      <c r="AI29" s="3">
        <f t="shared" si="6"/>
        <v>1.8922999999999999</v>
      </c>
      <c r="AJ29" s="3">
        <f t="shared" si="6"/>
        <v>0.92219999999999991</v>
      </c>
      <c r="AK29" s="3">
        <f t="shared" si="9"/>
        <v>1.1613000000000002</v>
      </c>
      <c r="AL29" s="3">
        <f t="shared" si="7"/>
        <v>2.2765</v>
      </c>
      <c r="AM29" s="3">
        <f t="shared" si="7"/>
        <v>2.0488</v>
      </c>
      <c r="AN29" s="3">
        <f t="shared" si="7"/>
        <v>0.86320000000000008</v>
      </c>
      <c r="AO29" s="3">
        <f t="shared" si="10"/>
        <v>1.2250000000000001</v>
      </c>
      <c r="AP29" s="3">
        <f t="shared" si="8"/>
        <v>2.2009000000000003</v>
      </c>
      <c r="AQ29" s="3">
        <f t="shared" si="8"/>
        <v>2.0634000000000001</v>
      </c>
      <c r="AR29" s="3">
        <f t="shared" si="8"/>
        <v>0.91130000000000011</v>
      </c>
    </row>
    <row r="30" spans="2:58" x14ac:dyDescent="0.3">
      <c r="B30" t="s">
        <v>5</v>
      </c>
      <c r="C30" s="2">
        <v>0.51770000000000005</v>
      </c>
      <c r="D30" s="2">
        <v>2.4319000000000002</v>
      </c>
      <c r="E30" s="2">
        <v>2.5099</v>
      </c>
      <c r="F30" s="2">
        <v>0.4667</v>
      </c>
      <c r="G30" s="2">
        <v>0.53349999999999997</v>
      </c>
      <c r="H30" s="2">
        <v>2.4876999999999998</v>
      </c>
      <c r="I30" s="2">
        <v>2.6536</v>
      </c>
      <c r="J30" s="2">
        <v>0.43840000000000001</v>
      </c>
      <c r="K30" s="2">
        <v>0.57040000000000002</v>
      </c>
      <c r="L30" s="2">
        <v>2.4205999999999999</v>
      </c>
      <c r="M30" s="2">
        <v>2.5518999999999998</v>
      </c>
      <c r="N30" s="2">
        <v>0.33450000000000002</v>
      </c>
      <c r="Q30" t="s">
        <v>5</v>
      </c>
      <c r="R30" s="3">
        <f>C30-$C$8</f>
        <v>0.20450000000000007</v>
      </c>
      <c r="S30" s="3">
        <f>D30-$D$8</f>
        <v>2.1607000000000003</v>
      </c>
      <c r="T30" s="3">
        <f>E30-$E$8</f>
        <v>2.2255000000000003</v>
      </c>
      <c r="U30" s="3">
        <f>F30-$F$8</f>
        <v>0.20069999999999999</v>
      </c>
      <c r="V30" s="3">
        <f>G30-$G$8</f>
        <v>0.24729999999999996</v>
      </c>
      <c r="W30" s="3">
        <f>H30-$H$8</f>
        <v>2.2269999999999999</v>
      </c>
      <c r="X30" s="3">
        <f>I30-$I$8</f>
        <v>2.4224999999999999</v>
      </c>
      <c r="Y30" s="3">
        <f>J30-$J$8</f>
        <v>0.1986</v>
      </c>
      <c r="Z30" s="3">
        <f>K30-$K$8</f>
        <v>0.3226</v>
      </c>
      <c r="AA30" s="3">
        <f>L30-$L$8</f>
        <v>2.2024999999999997</v>
      </c>
      <c r="AB30" s="3">
        <f>M30-$M$8</f>
        <v>2.3372999999999999</v>
      </c>
      <c r="AC30" s="3">
        <f>N30-$N$8</f>
        <v>0.13230000000000003</v>
      </c>
      <c r="AF30" t="s">
        <v>5</v>
      </c>
      <c r="AG30" s="3">
        <f t="shared" si="11"/>
        <v>6.7800000000000027E-2</v>
      </c>
      <c r="AH30" s="3">
        <f t="shared" si="6"/>
        <v>2.024</v>
      </c>
      <c r="AI30" s="3">
        <f t="shared" si="6"/>
        <v>2.0888</v>
      </c>
      <c r="AJ30" s="3">
        <f t="shared" si="6"/>
        <v>6.3999999999999946E-2</v>
      </c>
      <c r="AK30" s="3">
        <f t="shared" si="9"/>
        <v>0.12929999999999997</v>
      </c>
      <c r="AL30" s="3">
        <f t="shared" si="7"/>
        <v>2.109</v>
      </c>
      <c r="AM30" s="3">
        <f t="shared" si="7"/>
        <v>2.3045</v>
      </c>
      <c r="AN30" s="3">
        <f t="shared" si="7"/>
        <v>8.0600000000000005E-2</v>
      </c>
      <c r="AO30" s="3">
        <f t="shared" si="10"/>
        <v>0.19239999999999999</v>
      </c>
      <c r="AP30" s="3">
        <f t="shared" si="8"/>
        <v>2.0722999999999998</v>
      </c>
      <c r="AQ30" s="3">
        <f t="shared" si="8"/>
        <v>2.2071000000000001</v>
      </c>
      <c r="AR30" s="3">
        <f t="shared" si="8"/>
        <v>2.1000000000000185E-3</v>
      </c>
    </row>
    <row r="31" spans="2:58" x14ac:dyDescent="0.3">
      <c r="B31" t="s">
        <v>6</v>
      </c>
      <c r="C31" s="2">
        <v>0.68489999999999995</v>
      </c>
      <c r="D31" s="2">
        <v>0.73180000000000001</v>
      </c>
      <c r="E31" s="2">
        <v>0.40579999999999999</v>
      </c>
      <c r="F31" s="2">
        <v>0.69830000000000003</v>
      </c>
      <c r="G31" s="2">
        <v>0.40570000000000001</v>
      </c>
      <c r="H31" s="2">
        <v>0.73750000000000004</v>
      </c>
      <c r="I31" s="2">
        <v>0.37619999999999998</v>
      </c>
      <c r="J31" s="2">
        <v>0.66159999999999997</v>
      </c>
      <c r="K31" s="2">
        <v>0.44209999999999999</v>
      </c>
      <c r="L31" s="2">
        <v>0.75900000000000001</v>
      </c>
      <c r="M31" s="2">
        <v>0.32290000000000002</v>
      </c>
      <c r="N31" s="2">
        <v>0.41260000000000002</v>
      </c>
      <c r="Q31" t="s">
        <v>6</v>
      </c>
      <c r="R31" s="3">
        <f>C31-$C$9</f>
        <v>0.40639999999999993</v>
      </c>
      <c r="S31" s="3">
        <f>D31-$D$9</f>
        <v>0.4496</v>
      </c>
      <c r="T31" s="3">
        <f>E31-$E$9</f>
        <v>0.13369999999999999</v>
      </c>
      <c r="U31" s="3">
        <f>F31-$F$9</f>
        <v>0.43750000000000006</v>
      </c>
      <c r="V31" s="3">
        <f>G31-$G$9</f>
        <v>0.1676</v>
      </c>
      <c r="W31" s="3">
        <f>H31-$H$9</f>
        <v>0.48800000000000004</v>
      </c>
      <c r="X31" s="3">
        <f>I31-$I$9</f>
        <v>0.13369999999999999</v>
      </c>
      <c r="Y31" s="3">
        <f>J31-$J$9</f>
        <v>0.41919999999999996</v>
      </c>
      <c r="Z31" s="3">
        <f>K31-$K$9</f>
        <v>0.21929999999999999</v>
      </c>
      <c r="AA31" s="3">
        <f>L31-$L$9</f>
        <v>0.55089999999999995</v>
      </c>
      <c r="AB31" s="3">
        <f>M31-$M$9</f>
        <v>0.10140000000000002</v>
      </c>
      <c r="AC31" s="3">
        <f>N31-$N$9</f>
        <v>0.19600000000000004</v>
      </c>
      <c r="AF31" t="s">
        <v>6</v>
      </c>
      <c r="AG31" s="3">
        <f t="shared" si="11"/>
        <v>0.26969999999999988</v>
      </c>
      <c r="AH31" s="3">
        <f t="shared" si="6"/>
        <v>0.31289999999999996</v>
      </c>
      <c r="AI31" s="3" t="str">
        <f t="shared" si="6"/>
        <v>0</v>
      </c>
      <c r="AJ31" s="3">
        <f t="shared" si="6"/>
        <v>0.30080000000000001</v>
      </c>
      <c r="AK31" s="3">
        <f t="shared" si="9"/>
        <v>4.9600000000000005E-2</v>
      </c>
      <c r="AL31" s="3">
        <f t="shared" si="7"/>
        <v>0.37000000000000005</v>
      </c>
      <c r="AM31" s="3">
        <f t="shared" si="7"/>
        <v>1.5699999999999992E-2</v>
      </c>
      <c r="AN31" s="3">
        <f t="shared" si="7"/>
        <v>0.30119999999999997</v>
      </c>
      <c r="AO31" s="3">
        <f t="shared" si="10"/>
        <v>8.9099999999999985E-2</v>
      </c>
      <c r="AP31" s="3">
        <f t="shared" si="8"/>
        <v>0.42069999999999996</v>
      </c>
      <c r="AQ31" s="3" t="str">
        <f t="shared" si="8"/>
        <v>0</v>
      </c>
      <c r="AR31" s="3">
        <f t="shared" si="8"/>
        <v>6.5800000000000025E-2</v>
      </c>
    </row>
    <row r="32" spans="2:58" x14ac:dyDescent="0.3">
      <c r="B32" t="s">
        <v>7</v>
      </c>
      <c r="C32" s="2">
        <v>2.6452</v>
      </c>
      <c r="D32" s="2">
        <v>2.3523999999999998</v>
      </c>
      <c r="E32" s="2">
        <v>0.3458</v>
      </c>
      <c r="F32" s="2">
        <v>1.9793000000000001</v>
      </c>
      <c r="G32" s="2">
        <v>2.7616000000000001</v>
      </c>
      <c r="H32" s="2">
        <v>2.1158999999999999</v>
      </c>
      <c r="I32" s="2">
        <v>0.29060000000000002</v>
      </c>
      <c r="J32" s="2">
        <v>1.3203</v>
      </c>
      <c r="K32" s="2">
        <v>2.6684999999999999</v>
      </c>
      <c r="L32" s="2">
        <v>2.15</v>
      </c>
      <c r="M32" s="2">
        <v>0.26989999999999997</v>
      </c>
      <c r="N32" s="2">
        <v>2.1541000000000001</v>
      </c>
      <c r="Q32" t="s">
        <v>7</v>
      </c>
      <c r="R32" s="3">
        <f>C32-$C$10</f>
        <v>2.3106999999999998</v>
      </c>
      <c r="S32" s="3">
        <f>D32-$D$10</f>
        <v>2.0724</v>
      </c>
      <c r="T32" s="3">
        <f>E32-$E$10</f>
        <v>5.1599999999999979E-2</v>
      </c>
      <c r="U32" s="3">
        <f>F32-$F$10</f>
        <v>1.7438</v>
      </c>
      <c r="V32" s="3">
        <f>G32-$G$10</f>
        <v>2.5173999999999999</v>
      </c>
      <c r="W32" s="3">
        <f>H32-$H$10</f>
        <v>1.8731</v>
      </c>
      <c r="X32" s="3">
        <f>I32-$I$10</f>
        <v>4.8400000000000026E-2</v>
      </c>
      <c r="Y32" s="3">
        <f>J32-$J$10</f>
        <v>1.1039000000000001</v>
      </c>
      <c r="Z32" s="3">
        <f>K32-$K$10</f>
        <v>2.4443999999999999</v>
      </c>
      <c r="AA32" s="3">
        <f>L32-$L$10</f>
        <v>1.9205999999999999</v>
      </c>
      <c r="AB32" s="3">
        <f>M32-$M$10</f>
        <v>4.629999999999998E-2</v>
      </c>
      <c r="AC32" s="3">
        <f>N32-$N$10</f>
        <v>1.9211</v>
      </c>
      <c r="AF32" t="s">
        <v>7</v>
      </c>
      <c r="AG32" s="3">
        <f t="shared" si="11"/>
        <v>2.1739999999999995</v>
      </c>
      <c r="AH32" s="3">
        <f t="shared" si="6"/>
        <v>1.9357</v>
      </c>
      <c r="AI32" s="3" t="str">
        <f t="shared" si="6"/>
        <v>0</v>
      </c>
      <c r="AJ32" s="3">
        <f t="shared" si="6"/>
        <v>1.6071</v>
      </c>
      <c r="AK32" s="3">
        <f t="shared" si="9"/>
        <v>2.3994</v>
      </c>
      <c r="AL32" s="3">
        <f t="shared" si="7"/>
        <v>1.7551000000000001</v>
      </c>
      <c r="AM32" s="3" t="str">
        <f t="shared" si="7"/>
        <v>0</v>
      </c>
      <c r="AN32" s="3">
        <f t="shared" si="7"/>
        <v>0.98590000000000011</v>
      </c>
      <c r="AO32" s="3">
        <f t="shared" si="10"/>
        <v>2.3142</v>
      </c>
      <c r="AP32" s="3">
        <f t="shared" si="8"/>
        <v>1.7903999999999998</v>
      </c>
      <c r="AQ32" s="3" t="str">
        <f t="shared" si="8"/>
        <v>0</v>
      </c>
      <c r="AR32" s="3">
        <f t="shared" si="8"/>
        <v>1.7908999999999999</v>
      </c>
    </row>
    <row r="33" spans="2:53" x14ac:dyDescent="0.3">
      <c r="B33" t="s">
        <v>8</v>
      </c>
      <c r="C33" s="2">
        <v>0.48449999999999999</v>
      </c>
      <c r="D33" s="2">
        <v>1.8243</v>
      </c>
      <c r="E33" s="2">
        <v>2.1635</v>
      </c>
      <c r="F33" s="2">
        <v>2.4870999999999999</v>
      </c>
      <c r="G33" s="2">
        <v>0.3846</v>
      </c>
      <c r="H33" s="2">
        <v>1.5103</v>
      </c>
      <c r="I33" s="2">
        <v>1.9167000000000001</v>
      </c>
      <c r="J33" s="2">
        <v>2.0790999999999999</v>
      </c>
      <c r="K33" s="2">
        <v>0.33300000000000002</v>
      </c>
      <c r="L33" s="2">
        <v>1.5133000000000001</v>
      </c>
      <c r="M33" s="2">
        <v>1.8486</v>
      </c>
      <c r="N33" s="2">
        <v>1.9691000000000001</v>
      </c>
      <c r="Q33" t="s">
        <v>8</v>
      </c>
      <c r="R33" s="3">
        <f>C33-$C$11</f>
        <v>0.18509999999999999</v>
      </c>
      <c r="S33" s="3">
        <f>D33-$D$11</f>
        <v>1.5599000000000001</v>
      </c>
      <c r="T33" s="3">
        <f>E33-$E$11</f>
        <v>1.9379999999999999</v>
      </c>
      <c r="U33" s="3">
        <f>F33-$F$11</f>
        <v>2.2342</v>
      </c>
      <c r="V33" s="3">
        <f>G33-$G$11</f>
        <v>0.14560000000000001</v>
      </c>
      <c r="W33" s="3">
        <f>H33-$H$11</f>
        <v>1.2899</v>
      </c>
      <c r="X33" s="3">
        <f>I33-$I$11</f>
        <v>1.6892</v>
      </c>
      <c r="Y33" s="3">
        <f>J33-$J$11</f>
        <v>1.8607</v>
      </c>
      <c r="Z33" s="3">
        <f>K33-$K$11</f>
        <v>0.15090000000000001</v>
      </c>
      <c r="AA33" s="3">
        <f>L33-$L$11</f>
        <v>1.2698</v>
      </c>
      <c r="AB33" s="3">
        <f>M33-$M$11</f>
        <v>1.6535</v>
      </c>
      <c r="AC33" s="3">
        <f>N33-$N$11</f>
        <v>1.7131000000000001</v>
      </c>
      <c r="AF33" t="s">
        <v>8</v>
      </c>
      <c r="AG33" s="3">
        <f t="shared" si="11"/>
        <v>4.8399999999999943E-2</v>
      </c>
      <c r="AH33" s="3">
        <f t="shared" si="6"/>
        <v>1.4232</v>
      </c>
      <c r="AI33" s="3">
        <f t="shared" si="6"/>
        <v>1.8012999999999999</v>
      </c>
      <c r="AJ33" s="3">
        <f t="shared" si="6"/>
        <v>2.0975000000000001</v>
      </c>
      <c r="AK33" s="3">
        <f t="shared" si="9"/>
        <v>2.7600000000000013E-2</v>
      </c>
      <c r="AL33" s="3">
        <f t="shared" si="7"/>
        <v>1.1718999999999999</v>
      </c>
      <c r="AM33" s="3">
        <f t="shared" si="7"/>
        <v>1.5712000000000002</v>
      </c>
      <c r="AN33" s="3">
        <f t="shared" si="7"/>
        <v>1.7427000000000001</v>
      </c>
      <c r="AO33" s="3">
        <f t="shared" si="10"/>
        <v>2.0699999999999996E-2</v>
      </c>
      <c r="AP33" s="3">
        <f t="shared" si="8"/>
        <v>1.1395999999999999</v>
      </c>
      <c r="AQ33" s="3">
        <f t="shared" si="8"/>
        <v>1.5232999999999999</v>
      </c>
      <c r="AR33" s="3">
        <f t="shared" si="8"/>
        <v>1.5829</v>
      </c>
    </row>
    <row r="34" spans="2:53" ht="15" thickBot="1" x14ac:dyDescent="0.35"/>
    <row r="35" spans="2:53" x14ac:dyDescent="0.3">
      <c r="B35">
        <v>72</v>
      </c>
      <c r="Q35">
        <v>72</v>
      </c>
      <c r="AF35">
        <v>72</v>
      </c>
      <c r="AV35" t="s">
        <v>10</v>
      </c>
      <c r="AW35" t="s">
        <v>11</v>
      </c>
      <c r="AX35" t="s">
        <v>12</v>
      </c>
      <c r="AY35" s="4" t="s">
        <v>13</v>
      </c>
      <c r="AZ35" s="5" t="s">
        <v>14</v>
      </c>
    </row>
    <row r="36" spans="2:53" ht="15" thickBot="1" x14ac:dyDescent="0.35">
      <c r="B36" t="s">
        <v>0</v>
      </c>
      <c r="C36" s="1">
        <v>1</v>
      </c>
      <c r="D36" s="1">
        <v>2</v>
      </c>
      <c r="E36" s="1">
        <v>3</v>
      </c>
      <c r="F36" s="1">
        <v>4</v>
      </c>
      <c r="G36" s="1">
        <v>5</v>
      </c>
      <c r="H36" s="1">
        <v>6</v>
      </c>
      <c r="I36" s="1">
        <v>7</v>
      </c>
      <c r="J36" s="1">
        <v>8</v>
      </c>
      <c r="K36" s="1">
        <v>9</v>
      </c>
      <c r="L36" s="1">
        <v>10</v>
      </c>
      <c r="M36" s="1">
        <v>11</v>
      </c>
      <c r="N36" s="1">
        <v>12</v>
      </c>
      <c r="Q36" t="s">
        <v>0</v>
      </c>
      <c r="R36" s="1">
        <v>1</v>
      </c>
      <c r="S36" s="1">
        <v>2</v>
      </c>
      <c r="T36" s="1">
        <v>3</v>
      </c>
      <c r="U36" s="1">
        <v>4</v>
      </c>
      <c r="V36" s="1">
        <v>5</v>
      </c>
      <c r="W36" s="1">
        <v>6</v>
      </c>
      <c r="X36" s="1">
        <v>7</v>
      </c>
      <c r="Y36" s="1">
        <v>8</v>
      </c>
      <c r="Z36" s="1">
        <v>9</v>
      </c>
      <c r="AA36" s="1">
        <v>10</v>
      </c>
      <c r="AB36" s="1">
        <v>11</v>
      </c>
      <c r="AC36" s="1">
        <v>12</v>
      </c>
      <c r="AF36" t="s">
        <v>0</v>
      </c>
      <c r="AG36" s="1">
        <v>1</v>
      </c>
      <c r="AH36" s="1">
        <v>2</v>
      </c>
      <c r="AI36" s="1">
        <v>3</v>
      </c>
      <c r="AJ36" s="1">
        <v>4</v>
      </c>
      <c r="AK36" s="1">
        <v>5</v>
      </c>
      <c r="AL36" s="1">
        <v>6</v>
      </c>
      <c r="AM36" s="1">
        <v>7</v>
      </c>
      <c r="AN36" s="1">
        <v>8</v>
      </c>
      <c r="AO36" s="1">
        <v>9</v>
      </c>
      <c r="AP36" s="1">
        <v>10</v>
      </c>
      <c r="AQ36" s="1">
        <v>11</v>
      </c>
      <c r="AR36" s="1">
        <v>12</v>
      </c>
      <c r="AV36">
        <f>SUM(AG37:AJ44)/31</f>
        <v>1.5026741935483867</v>
      </c>
      <c r="AW36">
        <f>SUM(AK37:AN44)/31</f>
        <v>1.4964451612903227</v>
      </c>
      <c r="AX36">
        <f>SUM(AO37:AR44)/31</f>
        <v>1.5576225806451613</v>
      </c>
      <c r="AY36" s="6">
        <f>AVERAGE(AV36:AX36)</f>
        <v>1.5189139784946235</v>
      </c>
      <c r="AZ36" s="7">
        <f>STDEV(AV36:AX36)</f>
        <v>3.3667003446319115E-2</v>
      </c>
      <c r="BA36">
        <f>AZ36*100/AY36</f>
        <v>2.2165181124796849</v>
      </c>
    </row>
    <row r="37" spans="2:53" x14ac:dyDescent="0.3">
      <c r="B37" t="s">
        <v>1</v>
      </c>
      <c r="C37" s="28">
        <v>0.47539999999999999</v>
      </c>
      <c r="D37" s="28">
        <v>2.4420999999999999</v>
      </c>
      <c r="E37" s="28">
        <v>1.7773000000000001</v>
      </c>
      <c r="F37" s="28">
        <v>2.8113999999999999</v>
      </c>
      <c r="G37" s="28">
        <v>0.4138</v>
      </c>
      <c r="H37" s="28">
        <v>2.3734000000000002</v>
      </c>
      <c r="I37" s="28">
        <v>1.8693</v>
      </c>
      <c r="J37" s="28">
        <v>2.375</v>
      </c>
      <c r="K37" s="28">
        <v>0.36070000000000002</v>
      </c>
      <c r="L37" s="28">
        <v>2.3948</v>
      </c>
      <c r="M37" s="28">
        <v>1.6328</v>
      </c>
      <c r="N37" s="28">
        <v>2.7818999999999998</v>
      </c>
      <c r="Q37" t="s">
        <v>1</v>
      </c>
      <c r="R37" s="11">
        <f>C37-$C$4</f>
        <v>0.13200000000000001</v>
      </c>
      <c r="S37" s="3">
        <f>D37-$D$4</f>
        <v>2.1174999999999997</v>
      </c>
      <c r="T37" s="3">
        <f>E37-$E$4</f>
        <v>1.4673</v>
      </c>
      <c r="U37" s="3">
        <f>F37-$F$4</f>
        <v>2.5105</v>
      </c>
      <c r="V37" s="11">
        <f>G37-$G$4</f>
        <v>0.12519999999999998</v>
      </c>
      <c r="W37" s="3">
        <f>H37-$H$4</f>
        <v>2.0956000000000001</v>
      </c>
      <c r="X37" s="3">
        <f>I37-$I$4</f>
        <v>1.6112</v>
      </c>
      <c r="Y37" s="3">
        <f>J37-$J$4</f>
        <v>2.1343000000000001</v>
      </c>
      <c r="Z37" s="11">
        <f>K37-$K$4</f>
        <v>0.12050000000000002</v>
      </c>
      <c r="AA37" s="3">
        <f>L37-$L$4</f>
        <v>2.1720000000000002</v>
      </c>
      <c r="AB37" s="3">
        <f>M37-$M$4</f>
        <v>1.4054</v>
      </c>
      <c r="AC37" s="3">
        <f>N37-$N$4</f>
        <v>2.5793999999999997</v>
      </c>
      <c r="AF37" t="s">
        <v>1</v>
      </c>
      <c r="AG37" s="3">
        <f>IF(R37-$R$37&lt;0,"0",R37-$R$37)</f>
        <v>0</v>
      </c>
      <c r="AH37" s="3">
        <f t="shared" ref="AH37:AJ44" si="12">IF(S37-$R$37&lt;0,"0",S37-$R$37)</f>
        <v>1.9854999999999996</v>
      </c>
      <c r="AI37" s="3">
        <f t="shared" si="12"/>
        <v>1.3353000000000002</v>
      </c>
      <c r="AJ37" s="3">
        <f t="shared" si="12"/>
        <v>2.3784999999999998</v>
      </c>
      <c r="AK37" s="3">
        <f>IF(V37-$V$37&lt;0,"0",V37-$V$37)</f>
        <v>0</v>
      </c>
      <c r="AL37" s="3">
        <f t="shared" ref="AL37:AN44" si="13">IF(W37-$V$37&lt;0,"0",W37-$V$37)</f>
        <v>1.9704000000000002</v>
      </c>
      <c r="AM37" s="3">
        <f t="shared" si="13"/>
        <v>1.486</v>
      </c>
      <c r="AN37" s="3">
        <f t="shared" si="13"/>
        <v>2.0091000000000001</v>
      </c>
      <c r="AO37" s="3">
        <f>IF(Z37-$Z$37&lt;0,"0",Z37-$Z$37)</f>
        <v>0</v>
      </c>
      <c r="AP37" s="3">
        <f t="shared" ref="AP37:AR44" si="14">IF(AA37-$Z$37&lt;0,"0",AA37-$Z$37)</f>
        <v>2.0515000000000003</v>
      </c>
      <c r="AQ37" s="3">
        <f t="shared" si="14"/>
        <v>1.2848999999999999</v>
      </c>
      <c r="AR37" s="3">
        <f t="shared" si="14"/>
        <v>2.4588999999999999</v>
      </c>
    </row>
    <row r="38" spans="2:53" x14ac:dyDescent="0.3">
      <c r="B38" t="s">
        <v>2</v>
      </c>
      <c r="C38" s="28">
        <v>2.2216999999999998</v>
      </c>
      <c r="D38" s="28">
        <v>2.6825999999999999</v>
      </c>
      <c r="E38" s="28">
        <v>2.2000000000000002</v>
      </c>
      <c r="F38" s="28">
        <v>2.7574999999999998</v>
      </c>
      <c r="G38" s="28">
        <v>2.4847999999999999</v>
      </c>
      <c r="H38" s="28">
        <v>2.7915000000000001</v>
      </c>
      <c r="I38" s="28">
        <v>2.1981999999999999</v>
      </c>
      <c r="J38" s="28">
        <v>2.6665999999999999</v>
      </c>
      <c r="K38" s="28">
        <v>2.4312</v>
      </c>
      <c r="L38" s="28">
        <v>2.6760000000000002</v>
      </c>
      <c r="M38" s="28">
        <v>2.1716000000000002</v>
      </c>
      <c r="N38" s="28">
        <v>2.7536</v>
      </c>
      <c r="Q38" t="s">
        <v>2</v>
      </c>
      <c r="R38" s="3">
        <f>C38-$C$5</f>
        <v>1.9003999999999999</v>
      </c>
      <c r="S38" s="3">
        <f>D38-$D$5</f>
        <v>2.3626999999999998</v>
      </c>
      <c r="T38" s="3">
        <f>E38-$E$5</f>
        <v>1.9055000000000002</v>
      </c>
      <c r="U38" s="3">
        <f>F38-$F$5</f>
        <v>2.4813999999999998</v>
      </c>
      <c r="V38" s="3">
        <f>G38-$G$5</f>
        <v>2.1907999999999999</v>
      </c>
      <c r="W38" s="3">
        <f>H38-$H$5</f>
        <v>2.4998</v>
      </c>
      <c r="X38" s="3">
        <f>I38-$I$5</f>
        <v>1.9507999999999999</v>
      </c>
      <c r="Y38" s="3">
        <f>J38-$J$5</f>
        <v>2.4297999999999997</v>
      </c>
      <c r="Z38" s="3">
        <f>K38-$K$5</f>
        <v>2.1798999999999999</v>
      </c>
      <c r="AA38" s="3">
        <f>L38-$L$5</f>
        <v>2.4407000000000001</v>
      </c>
      <c r="AB38" s="3">
        <f>M38-$M$5</f>
        <v>1.9582000000000002</v>
      </c>
      <c r="AC38" s="3">
        <f>N38-$N$5</f>
        <v>2.5449999999999999</v>
      </c>
      <c r="AF38" t="s">
        <v>2</v>
      </c>
      <c r="AG38" s="3">
        <f t="shared" ref="AG38:AG44" si="15">IF(R38-$R$37&lt;0,"0",R38-$R$37)</f>
        <v>1.7683999999999997</v>
      </c>
      <c r="AH38" s="3">
        <f t="shared" si="12"/>
        <v>2.2306999999999997</v>
      </c>
      <c r="AI38" s="3">
        <f t="shared" si="12"/>
        <v>1.7735000000000003</v>
      </c>
      <c r="AJ38" s="3">
        <f t="shared" si="12"/>
        <v>2.3493999999999997</v>
      </c>
      <c r="AK38" s="3">
        <f t="shared" ref="AK38:AK44" si="16">IF(V38-$V$37&lt;0,"0",V38-$V$37)</f>
        <v>2.0655999999999999</v>
      </c>
      <c r="AL38" s="3">
        <f t="shared" si="13"/>
        <v>2.3746</v>
      </c>
      <c r="AM38" s="3">
        <f t="shared" si="13"/>
        <v>1.8255999999999999</v>
      </c>
      <c r="AN38" s="3">
        <f t="shared" si="13"/>
        <v>2.3045999999999998</v>
      </c>
      <c r="AO38" s="3">
        <f t="shared" ref="AO38:AO44" si="17">IF(Z38-$Z$37&lt;0,"0",Z38-$Z$37)</f>
        <v>2.0594000000000001</v>
      </c>
      <c r="AP38" s="3">
        <f t="shared" si="14"/>
        <v>2.3202000000000003</v>
      </c>
      <c r="AQ38" s="3">
        <f t="shared" si="14"/>
        <v>1.8377000000000001</v>
      </c>
      <c r="AR38" s="3">
        <f t="shared" si="14"/>
        <v>2.4245000000000001</v>
      </c>
      <c r="AY38" t="s">
        <v>21</v>
      </c>
    </row>
    <row r="39" spans="2:53" x14ac:dyDescent="0.3">
      <c r="B39" t="s">
        <v>3</v>
      </c>
      <c r="C39" s="28">
        <v>2.1160000000000001</v>
      </c>
      <c r="D39" s="28">
        <v>0.57709999999999995</v>
      </c>
      <c r="E39" s="28">
        <v>0.40500000000000003</v>
      </c>
      <c r="F39" s="28">
        <v>1.8922000000000001</v>
      </c>
      <c r="G39" s="28">
        <v>2.3338000000000001</v>
      </c>
      <c r="H39" s="28">
        <v>0.56899999999999995</v>
      </c>
      <c r="I39" s="28">
        <v>0.31240000000000001</v>
      </c>
      <c r="J39" s="28">
        <v>1.8803000000000001</v>
      </c>
      <c r="K39" s="28">
        <v>2.3936000000000002</v>
      </c>
      <c r="L39" s="28">
        <v>0.50880000000000003</v>
      </c>
      <c r="M39" s="28">
        <v>0.31019999999999998</v>
      </c>
      <c r="N39" s="28">
        <v>1.8666</v>
      </c>
      <c r="Q39" t="s">
        <v>3</v>
      </c>
      <c r="R39" s="3">
        <f>C39-$C$6</f>
        <v>1.7657</v>
      </c>
      <c r="S39" s="3">
        <f>D39-$D$6</f>
        <v>0.28989999999999994</v>
      </c>
      <c r="T39" s="3">
        <f>E39-$E$6</f>
        <v>4.4800000000000006E-2</v>
      </c>
      <c r="U39" s="3">
        <f>F39-$F$6</f>
        <v>1.6356000000000002</v>
      </c>
      <c r="V39" s="3">
        <f>G39-$G$6</f>
        <v>2.0171000000000001</v>
      </c>
      <c r="W39" s="3">
        <f>H39-$H$6</f>
        <v>0.28349999999999997</v>
      </c>
      <c r="X39" s="3">
        <f>I39-$I$6</f>
        <v>4.1500000000000037E-2</v>
      </c>
      <c r="Y39" s="3">
        <f>J39-$J$6</f>
        <v>1.6521000000000001</v>
      </c>
      <c r="Z39" s="3">
        <f>K39-$K$6</f>
        <v>2.1051000000000002</v>
      </c>
      <c r="AA39" s="3">
        <f>L39-$L$6</f>
        <v>0.27170000000000005</v>
      </c>
      <c r="AB39" s="3">
        <f>M39-$M$6</f>
        <v>2.0699999999999996E-2</v>
      </c>
      <c r="AC39" s="3">
        <f>N39-$N$6</f>
        <v>1.6295999999999999</v>
      </c>
      <c r="AF39" t="s">
        <v>3</v>
      </c>
      <c r="AG39" s="3">
        <f t="shared" si="15"/>
        <v>1.6337000000000002</v>
      </c>
      <c r="AH39" s="3">
        <f t="shared" si="12"/>
        <v>0.15789999999999993</v>
      </c>
      <c r="AI39" s="3" t="str">
        <f t="shared" si="12"/>
        <v>0</v>
      </c>
      <c r="AJ39" s="3">
        <f t="shared" si="12"/>
        <v>1.5036</v>
      </c>
      <c r="AK39" s="3">
        <f t="shared" si="16"/>
        <v>1.8919000000000001</v>
      </c>
      <c r="AL39" s="3">
        <f t="shared" si="13"/>
        <v>0.1583</v>
      </c>
      <c r="AM39" s="3" t="str">
        <f t="shared" si="13"/>
        <v>0</v>
      </c>
      <c r="AN39" s="3">
        <f t="shared" si="13"/>
        <v>1.5269000000000001</v>
      </c>
      <c r="AO39" s="3">
        <f t="shared" si="17"/>
        <v>1.9846000000000001</v>
      </c>
      <c r="AP39" s="3">
        <f t="shared" si="14"/>
        <v>0.15120000000000003</v>
      </c>
      <c r="AQ39" s="3" t="str">
        <f t="shared" si="14"/>
        <v>0</v>
      </c>
      <c r="AR39" s="3">
        <f t="shared" si="14"/>
        <v>1.5090999999999999</v>
      </c>
      <c r="AV39" s="3">
        <f>MEDIAN(AG37:AJ44)</f>
        <v>1.7798500000000002</v>
      </c>
      <c r="AW39" s="3">
        <f>MEDIAN(AK37:AN44)</f>
        <v>1.8587500000000001</v>
      </c>
      <c r="AX39" s="3">
        <f>MEDIAN(AO37:AR44)</f>
        <v>1.8287500000000001</v>
      </c>
      <c r="AY39" s="3">
        <f>MEDIAN(AV39:AX39)</f>
        <v>1.8287500000000001</v>
      </c>
    </row>
    <row r="40" spans="2:53" x14ac:dyDescent="0.3">
      <c r="B40" t="s">
        <v>4</v>
      </c>
      <c r="C40" s="28">
        <v>2.2692000000000001</v>
      </c>
      <c r="D40" s="28">
        <v>2.8698000000000001</v>
      </c>
      <c r="E40" s="28">
        <v>2.7612999999999999</v>
      </c>
      <c r="F40" s="28">
        <v>2.5139</v>
      </c>
      <c r="G40" s="28">
        <v>2.0341999999999998</v>
      </c>
      <c r="H40" s="28">
        <v>2.8942999999999999</v>
      </c>
      <c r="I40" s="28">
        <v>2.8039000000000001</v>
      </c>
      <c r="J40" s="28">
        <v>2.3218999999999999</v>
      </c>
      <c r="K40" s="28">
        <v>2.1147</v>
      </c>
      <c r="L40" s="28">
        <v>2.7675000000000001</v>
      </c>
      <c r="M40" s="28">
        <v>2.8182999999999998</v>
      </c>
      <c r="N40" s="28">
        <v>2.2873999999999999</v>
      </c>
      <c r="Q40" t="s">
        <v>4</v>
      </c>
      <c r="R40" s="3">
        <f>C40-$C$7</f>
        <v>1.9182000000000001</v>
      </c>
      <c r="S40" s="3">
        <f>D40-$D$7</f>
        <v>2.5787</v>
      </c>
      <c r="T40" s="3">
        <f>E40-$E$7</f>
        <v>2.4695999999999998</v>
      </c>
      <c r="U40" s="3">
        <f>F40-$F$7</f>
        <v>2.2387000000000001</v>
      </c>
      <c r="V40" s="3">
        <f>G40-$G$7</f>
        <v>1.7355999999999998</v>
      </c>
      <c r="W40" s="3">
        <f>H40-$H$7</f>
        <v>2.6037999999999997</v>
      </c>
      <c r="X40" s="3">
        <f>I40-$I$7</f>
        <v>2.5474999999999999</v>
      </c>
      <c r="Y40" s="3">
        <f>J40-$J$7</f>
        <v>2.0894999999999997</v>
      </c>
      <c r="Z40" s="3">
        <f>K40-$K$7</f>
        <v>1.8378000000000001</v>
      </c>
      <c r="AA40" s="3">
        <f>L40-$L$7</f>
        <v>2.5144000000000002</v>
      </c>
      <c r="AB40" s="3">
        <f>M40-$M$7</f>
        <v>2.6029</v>
      </c>
      <c r="AC40" s="3">
        <f>N40-$N$7</f>
        <v>2.0936999999999997</v>
      </c>
      <c r="AF40" t="s">
        <v>4</v>
      </c>
      <c r="AG40" s="3">
        <f t="shared" si="15"/>
        <v>1.7862</v>
      </c>
      <c r="AH40" s="3">
        <f t="shared" si="12"/>
        <v>2.4466999999999999</v>
      </c>
      <c r="AI40" s="3">
        <f t="shared" si="12"/>
        <v>2.3375999999999997</v>
      </c>
      <c r="AJ40" s="3">
        <f t="shared" si="12"/>
        <v>2.1067</v>
      </c>
      <c r="AK40" s="3">
        <f t="shared" si="16"/>
        <v>1.6103999999999998</v>
      </c>
      <c r="AL40" s="3">
        <f t="shared" si="13"/>
        <v>2.4785999999999997</v>
      </c>
      <c r="AM40" s="3">
        <f t="shared" si="13"/>
        <v>2.4222999999999999</v>
      </c>
      <c r="AN40" s="3">
        <f t="shared" si="13"/>
        <v>1.9642999999999997</v>
      </c>
      <c r="AO40" s="3">
        <f t="shared" si="17"/>
        <v>1.7173</v>
      </c>
      <c r="AP40" s="3">
        <f t="shared" si="14"/>
        <v>2.3939000000000004</v>
      </c>
      <c r="AQ40" s="3">
        <f t="shared" si="14"/>
        <v>2.4824000000000002</v>
      </c>
      <c r="AR40" s="3">
        <f t="shared" si="14"/>
        <v>1.9731999999999996</v>
      </c>
    </row>
    <row r="41" spans="2:53" x14ac:dyDescent="0.3">
      <c r="B41" t="s">
        <v>5</v>
      </c>
      <c r="C41" s="28">
        <v>0.84109999999999996</v>
      </c>
      <c r="D41" s="28">
        <v>2.4944000000000002</v>
      </c>
      <c r="E41" s="28">
        <v>2.8500999999999999</v>
      </c>
      <c r="F41" s="28">
        <v>0.3987</v>
      </c>
      <c r="G41" s="28">
        <v>1.3767</v>
      </c>
      <c r="H41" s="28">
        <v>2.5346000000000002</v>
      </c>
      <c r="I41" s="28">
        <v>2.9211999999999998</v>
      </c>
      <c r="J41" s="28">
        <v>0.52869999999999995</v>
      </c>
      <c r="K41" s="28">
        <v>1.383</v>
      </c>
      <c r="L41" s="28">
        <v>2.4628999999999999</v>
      </c>
      <c r="M41" s="28">
        <v>2.9220999999999999</v>
      </c>
      <c r="N41" s="28">
        <v>0.40239999999999998</v>
      </c>
      <c r="Q41" t="s">
        <v>5</v>
      </c>
      <c r="R41" s="3">
        <f>C41-$C$8</f>
        <v>0.52790000000000004</v>
      </c>
      <c r="S41" s="3">
        <f>D41-$D$8</f>
        <v>2.2232000000000003</v>
      </c>
      <c r="T41" s="3">
        <f>E41-$E$8</f>
        <v>2.5656999999999996</v>
      </c>
      <c r="U41" s="3">
        <f>F41-$F$8</f>
        <v>0.13269999999999998</v>
      </c>
      <c r="V41" s="3">
        <f>G41-$G$8</f>
        <v>1.0905</v>
      </c>
      <c r="W41" s="3">
        <f>H41-$H$8</f>
        <v>2.2739000000000003</v>
      </c>
      <c r="X41" s="3">
        <f>I41-$I$8</f>
        <v>2.6900999999999997</v>
      </c>
      <c r="Y41" s="3">
        <f>J41-$J$8</f>
        <v>0.28889999999999993</v>
      </c>
      <c r="Z41" s="3">
        <f>K41-$K$8</f>
        <v>1.1352</v>
      </c>
      <c r="AA41" s="3">
        <f>L41-$L$8</f>
        <v>2.2447999999999997</v>
      </c>
      <c r="AB41" s="3">
        <f>M41-$M$8</f>
        <v>2.7075</v>
      </c>
      <c r="AC41" s="3">
        <f>N41-$N$8</f>
        <v>0.20019999999999999</v>
      </c>
      <c r="AF41" t="s">
        <v>5</v>
      </c>
      <c r="AG41" s="3">
        <f t="shared" si="15"/>
        <v>0.39590000000000003</v>
      </c>
      <c r="AH41" s="3">
        <f t="shared" si="12"/>
        <v>2.0912000000000002</v>
      </c>
      <c r="AI41" s="3">
        <f t="shared" si="12"/>
        <v>2.4336999999999995</v>
      </c>
      <c r="AJ41" s="3">
        <f t="shared" si="12"/>
        <v>6.9999999999997842E-4</v>
      </c>
      <c r="AK41" s="3">
        <f t="shared" si="16"/>
        <v>0.96530000000000005</v>
      </c>
      <c r="AL41" s="3">
        <f t="shared" si="13"/>
        <v>2.1487000000000003</v>
      </c>
      <c r="AM41" s="3">
        <f t="shared" si="13"/>
        <v>2.5648999999999997</v>
      </c>
      <c r="AN41" s="3">
        <f t="shared" si="13"/>
        <v>0.16369999999999996</v>
      </c>
      <c r="AO41" s="3">
        <f t="shared" si="17"/>
        <v>1.0146999999999999</v>
      </c>
      <c r="AP41" s="3">
        <f t="shared" si="14"/>
        <v>2.1242999999999999</v>
      </c>
      <c r="AQ41" s="3">
        <f t="shared" si="14"/>
        <v>2.5870000000000002</v>
      </c>
      <c r="AR41" s="3">
        <f t="shared" si="14"/>
        <v>7.9699999999999965E-2</v>
      </c>
    </row>
    <row r="42" spans="2:53" x14ac:dyDescent="0.3">
      <c r="B42" t="s">
        <v>6</v>
      </c>
      <c r="C42" s="28">
        <v>1.4981</v>
      </c>
      <c r="D42" s="28">
        <v>1.6930000000000001</v>
      </c>
      <c r="E42" s="28">
        <v>0.54059999999999997</v>
      </c>
      <c r="F42" s="28">
        <v>1.2112000000000001</v>
      </c>
      <c r="G42" s="28">
        <v>0.75990000000000002</v>
      </c>
      <c r="H42" s="28">
        <v>1.7522</v>
      </c>
      <c r="I42" s="28">
        <v>0.5252</v>
      </c>
      <c r="J42" s="28">
        <v>1.2488999999999999</v>
      </c>
      <c r="K42" s="28">
        <v>1.026</v>
      </c>
      <c r="L42" s="28">
        <v>1.8249</v>
      </c>
      <c r="M42" s="28">
        <v>1.0291999999999999</v>
      </c>
      <c r="N42" s="28">
        <v>0.81299999999999994</v>
      </c>
      <c r="Q42" t="s">
        <v>6</v>
      </c>
      <c r="R42" s="3">
        <f>C42-$C$9</f>
        <v>1.2196</v>
      </c>
      <c r="S42" s="3">
        <f>D42-$D$9</f>
        <v>1.4108000000000001</v>
      </c>
      <c r="T42" s="3">
        <f>E42-$E$9</f>
        <v>0.26849999999999996</v>
      </c>
      <c r="U42" s="3">
        <f>F42-$F$9</f>
        <v>0.95040000000000013</v>
      </c>
      <c r="V42" s="3">
        <f>G42-$G$9</f>
        <v>0.52180000000000004</v>
      </c>
      <c r="W42" s="3">
        <f>H42-$H$9</f>
        <v>1.5026999999999999</v>
      </c>
      <c r="X42" s="3">
        <f>I42-$I$9</f>
        <v>0.28270000000000001</v>
      </c>
      <c r="Y42" s="3">
        <f>J42-$J$9</f>
        <v>1.0065</v>
      </c>
      <c r="Z42" s="3">
        <f>K42-$K$9</f>
        <v>0.80320000000000003</v>
      </c>
      <c r="AA42" s="3">
        <f>L42-$L$9</f>
        <v>1.6168</v>
      </c>
      <c r="AB42" s="3">
        <f>M42-$M$9</f>
        <v>0.80769999999999986</v>
      </c>
      <c r="AC42" s="3">
        <f>N42-$N$9</f>
        <v>0.59639999999999993</v>
      </c>
      <c r="AF42" t="s">
        <v>6</v>
      </c>
      <c r="AG42" s="3">
        <f t="shared" si="15"/>
        <v>1.0876000000000001</v>
      </c>
      <c r="AH42" s="3">
        <f t="shared" si="12"/>
        <v>1.2787999999999999</v>
      </c>
      <c r="AI42" s="3">
        <f t="shared" si="12"/>
        <v>0.13649999999999995</v>
      </c>
      <c r="AJ42" s="3">
        <f t="shared" si="12"/>
        <v>0.81840000000000013</v>
      </c>
      <c r="AK42" s="3">
        <f t="shared" si="16"/>
        <v>0.39660000000000006</v>
      </c>
      <c r="AL42" s="3">
        <f t="shared" si="13"/>
        <v>1.3774999999999999</v>
      </c>
      <c r="AM42" s="3">
        <f t="shared" si="13"/>
        <v>0.15750000000000003</v>
      </c>
      <c r="AN42" s="3">
        <f t="shared" si="13"/>
        <v>0.88129999999999997</v>
      </c>
      <c r="AO42" s="3">
        <f t="shared" si="17"/>
        <v>0.68269999999999997</v>
      </c>
      <c r="AP42" s="3">
        <f t="shared" si="14"/>
        <v>1.4963</v>
      </c>
      <c r="AQ42" s="3">
        <f t="shared" si="14"/>
        <v>0.68719999999999981</v>
      </c>
      <c r="AR42" s="3">
        <f t="shared" si="14"/>
        <v>0.47589999999999988</v>
      </c>
    </row>
    <row r="43" spans="2:53" x14ac:dyDescent="0.3">
      <c r="B43" t="s">
        <v>7</v>
      </c>
      <c r="C43" s="28">
        <v>2.5626000000000002</v>
      </c>
      <c r="D43" s="28">
        <v>2.3988999999999998</v>
      </c>
      <c r="E43" s="28">
        <v>0.36749999999999999</v>
      </c>
      <c r="F43" s="28">
        <v>2.7652999999999999</v>
      </c>
      <c r="G43" s="28">
        <v>2.8210999999999999</v>
      </c>
      <c r="H43" s="28">
        <v>2.1392000000000002</v>
      </c>
      <c r="I43" s="28">
        <v>0.28610000000000002</v>
      </c>
      <c r="J43" s="28">
        <v>2.3464</v>
      </c>
      <c r="K43" s="28">
        <v>2.6787000000000001</v>
      </c>
      <c r="L43" s="28">
        <v>2.1697000000000002</v>
      </c>
      <c r="M43" s="28">
        <v>0.29089999999999999</v>
      </c>
      <c r="N43" s="28">
        <v>2.7046999999999999</v>
      </c>
      <c r="Q43" t="s">
        <v>7</v>
      </c>
      <c r="R43" s="3">
        <f>C43-$C$10</f>
        <v>2.2281000000000004</v>
      </c>
      <c r="S43" s="3">
        <f>D43-$D$10</f>
        <v>2.1189</v>
      </c>
      <c r="T43" s="3">
        <f>E43-$E$10</f>
        <v>7.3299999999999976E-2</v>
      </c>
      <c r="U43" s="3">
        <f>F43-$F$10</f>
        <v>2.5297999999999998</v>
      </c>
      <c r="V43" s="3">
        <f>G43-$G$10</f>
        <v>2.5768999999999997</v>
      </c>
      <c r="W43" s="3">
        <f>H43-$H$10</f>
        <v>1.8964000000000003</v>
      </c>
      <c r="X43" s="3">
        <f>I43-$I$10</f>
        <v>4.3900000000000022E-2</v>
      </c>
      <c r="Y43" s="3">
        <f>J43-$J$10</f>
        <v>2.13</v>
      </c>
      <c r="Z43" s="3">
        <f>K43-$K$10</f>
        <v>2.4546000000000001</v>
      </c>
      <c r="AA43" s="3">
        <f>L43-$L$10</f>
        <v>1.9403000000000001</v>
      </c>
      <c r="AB43" s="3">
        <f>M43-$M$10</f>
        <v>6.7299999999999999E-2</v>
      </c>
      <c r="AC43" s="3">
        <f>N43-$N$10</f>
        <v>2.4716999999999998</v>
      </c>
      <c r="AF43" t="s">
        <v>7</v>
      </c>
      <c r="AG43" s="3">
        <f t="shared" si="15"/>
        <v>2.0961000000000003</v>
      </c>
      <c r="AH43" s="3">
        <f t="shared" si="12"/>
        <v>1.9868999999999999</v>
      </c>
      <c r="AI43" s="3" t="str">
        <f t="shared" si="12"/>
        <v>0</v>
      </c>
      <c r="AJ43" s="3">
        <f t="shared" si="12"/>
        <v>2.3977999999999997</v>
      </c>
      <c r="AK43" s="3">
        <f t="shared" si="16"/>
        <v>2.4516999999999998</v>
      </c>
      <c r="AL43" s="3">
        <f t="shared" si="13"/>
        <v>1.7712000000000003</v>
      </c>
      <c r="AM43" s="3" t="str">
        <f t="shared" si="13"/>
        <v>0</v>
      </c>
      <c r="AN43" s="3">
        <f t="shared" si="13"/>
        <v>2.0047999999999999</v>
      </c>
      <c r="AO43" s="3">
        <f t="shared" si="17"/>
        <v>2.3341000000000003</v>
      </c>
      <c r="AP43" s="3">
        <f t="shared" si="14"/>
        <v>1.8198000000000001</v>
      </c>
      <c r="AQ43" s="3" t="str">
        <f t="shared" si="14"/>
        <v>0</v>
      </c>
      <c r="AR43" s="3">
        <f t="shared" si="14"/>
        <v>2.3512</v>
      </c>
    </row>
    <row r="44" spans="2:53" x14ac:dyDescent="0.3">
      <c r="B44" t="s">
        <v>8</v>
      </c>
      <c r="C44" s="28">
        <v>0.73089999999999999</v>
      </c>
      <c r="D44" s="28">
        <v>1.754</v>
      </c>
      <c r="E44" s="28">
        <v>2.41</v>
      </c>
      <c r="F44" s="28">
        <v>2.7408999999999999</v>
      </c>
      <c r="G44" s="28">
        <v>0.69499999999999995</v>
      </c>
      <c r="H44" s="28">
        <v>1.5256000000000001</v>
      </c>
      <c r="I44" s="28">
        <v>2.3252000000000002</v>
      </c>
      <c r="J44" s="28">
        <v>2.2783000000000002</v>
      </c>
      <c r="K44" s="28">
        <v>1.3029999999999999</v>
      </c>
      <c r="L44" s="28">
        <v>1.6336999999999999</v>
      </c>
      <c r="M44" s="28">
        <v>2.3376000000000001</v>
      </c>
      <c r="N44" s="28">
        <v>2.069</v>
      </c>
      <c r="Q44" t="s">
        <v>8</v>
      </c>
      <c r="R44" s="3">
        <f>C44-$C$11</f>
        <v>0.43149999999999999</v>
      </c>
      <c r="S44" s="3">
        <f>D44-$D$11</f>
        <v>1.4896</v>
      </c>
      <c r="T44" s="3">
        <f>E44-$E$11</f>
        <v>2.1845000000000003</v>
      </c>
      <c r="U44" s="3">
        <f>F44-$F$11</f>
        <v>2.488</v>
      </c>
      <c r="V44" s="3">
        <f>G44-$G$11</f>
        <v>0.45599999999999996</v>
      </c>
      <c r="W44" s="3">
        <f>H44-$H$11</f>
        <v>1.3052000000000001</v>
      </c>
      <c r="X44" s="3">
        <f>I44-$I$11</f>
        <v>2.0977000000000001</v>
      </c>
      <c r="Y44" s="3">
        <f>J44-$J$11</f>
        <v>2.0599000000000003</v>
      </c>
      <c r="Z44" s="3">
        <f>K44-$K$11</f>
        <v>1.1209</v>
      </c>
      <c r="AA44" s="3">
        <f>L44-$L$11</f>
        <v>1.3901999999999999</v>
      </c>
      <c r="AB44" s="3">
        <f>M44-$M$11</f>
        <v>2.1425000000000001</v>
      </c>
      <c r="AC44" s="3">
        <f>N44-$N$11</f>
        <v>1.8129999999999999</v>
      </c>
      <c r="AF44" t="s">
        <v>8</v>
      </c>
      <c r="AG44" s="3">
        <f t="shared" si="15"/>
        <v>0.29949999999999999</v>
      </c>
      <c r="AH44" s="3">
        <f t="shared" si="12"/>
        <v>1.3576000000000001</v>
      </c>
      <c r="AI44" s="3">
        <f t="shared" si="12"/>
        <v>2.0525000000000002</v>
      </c>
      <c r="AJ44" s="3">
        <f t="shared" si="12"/>
        <v>2.3559999999999999</v>
      </c>
      <c r="AK44" s="3">
        <f t="shared" si="16"/>
        <v>0.33079999999999998</v>
      </c>
      <c r="AL44" s="3">
        <f t="shared" si="13"/>
        <v>1.1800000000000002</v>
      </c>
      <c r="AM44" s="3">
        <f t="shared" si="13"/>
        <v>1.9725000000000001</v>
      </c>
      <c r="AN44" s="3">
        <f t="shared" si="13"/>
        <v>1.9347000000000003</v>
      </c>
      <c r="AO44" s="3">
        <f t="shared" si="17"/>
        <v>1.0004</v>
      </c>
      <c r="AP44" s="3">
        <f t="shared" si="14"/>
        <v>1.2696999999999998</v>
      </c>
      <c r="AQ44" s="3">
        <f t="shared" si="14"/>
        <v>2.0220000000000002</v>
      </c>
      <c r="AR44" s="3">
        <f t="shared" si="14"/>
        <v>1.6924999999999999</v>
      </c>
    </row>
    <row r="45" spans="2:53" ht="15" thickBot="1" x14ac:dyDescent="0.35"/>
    <row r="46" spans="2:53" x14ac:dyDescent="0.3">
      <c r="B46">
        <v>96</v>
      </c>
      <c r="Q46">
        <v>96</v>
      </c>
      <c r="AF46">
        <v>98</v>
      </c>
      <c r="AV46" t="s">
        <v>10</v>
      </c>
      <c r="AW46" t="s">
        <v>11</v>
      </c>
      <c r="AX46" t="s">
        <v>12</v>
      </c>
      <c r="AY46" s="4" t="s">
        <v>13</v>
      </c>
      <c r="AZ46" s="5" t="s">
        <v>14</v>
      </c>
    </row>
    <row r="47" spans="2:53" ht="15" thickBot="1" x14ac:dyDescent="0.35">
      <c r="B47" t="s">
        <v>0</v>
      </c>
      <c r="C47" s="1">
        <v>1</v>
      </c>
      <c r="D47" s="1">
        <v>2</v>
      </c>
      <c r="E47" s="1">
        <v>3</v>
      </c>
      <c r="F47" s="1">
        <v>4</v>
      </c>
      <c r="G47" s="1">
        <v>5</v>
      </c>
      <c r="H47" s="1">
        <v>6</v>
      </c>
      <c r="I47" s="1">
        <v>7</v>
      </c>
      <c r="J47" s="1">
        <v>8</v>
      </c>
      <c r="K47" s="1">
        <v>9</v>
      </c>
      <c r="L47" s="1">
        <v>10</v>
      </c>
      <c r="M47" s="1">
        <v>11</v>
      </c>
      <c r="N47" s="1">
        <v>12</v>
      </c>
      <c r="Q47" t="s">
        <v>0</v>
      </c>
      <c r="R47">
        <v>1</v>
      </c>
      <c r="S47">
        <v>2</v>
      </c>
      <c r="T47">
        <v>3</v>
      </c>
      <c r="U47">
        <v>4</v>
      </c>
      <c r="V47">
        <v>5</v>
      </c>
      <c r="W47">
        <v>6</v>
      </c>
      <c r="X47">
        <v>7</v>
      </c>
      <c r="Y47">
        <v>8</v>
      </c>
      <c r="Z47">
        <v>9</v>
      </c>
      <c r="AA47">
        <v>10</v>
      </c>
      <c r="AB47">
        <v>11</v>
      </c>
      <c r="AC47">
        <v>12</v>
      </c>
      <c r="AF47" t="s">
        <v>0</v>
      </c>
      <c r="AG47">
        <v>1</v>
      </c>
      <c r="AH47">
        <v>2</v>
      </c>
      <c r="AI47">
        <v>3</v>
      </c>
      <c r="AJ47">
        <v>4</v>
      </c>
      <c r="AK47">
        <v>5</v>
      </c>
      <c r="AL47">
        <v>6</v>
      </c>
      <c r="AM47">
        <v>7</v>
      </c>
      <c r="AN47">
        <v>8</v>
      </c>
      <c r="AO47">
        <v>9</v>
      </c>
      <c r="AP47">
        <v>10</v>
      </c>
      <c r="AQ47">
        <v>11</v>
      </c>
      <c r="AR47">
        <v>12</v>
      </c>
      <c r="AV47">
        <f>SUM(AG48:AJ55)/31</f>
        <v>1.6763419354838711</v>
      </c>
      <c r="AW47">
        <f>SUM(AK48:AN55)/31</f>
        <v>1.6785806451612904</v>
      </c>
      <c r="AX47">
        <f>SUM(AO48:AR55)/31</f>
        <v>1.7810193548387101</v>
      </c>
      <c r="AY47" s="6">
        <f>AVERAGE(AV47:AX47)</f>
        <v>1.7119806451612904</v>
      </c>
      <c r="AZ47" s="7">
        <f>STDEV(AV47:AX47)</f>
        <v>5.9799753600639639E-2</v>
      </c>
      <c r="BA47">
        <f>AZ47*100/AY47</f>
        <v>3.4930157516474574</v>
      </c>
    </row>
    <row r="48" spans="2:53" x14ac:dyDescent="0.3">
      <c r="B48" t="s">
        <v>1</v>
      </c>
      <c r="C48" s="28">
        <v>0.48110000000000003</v>
      </c>
      <c r="D48" s="28">
        <v>2.4626999999999999</v>
      </c>
      <c r="E48" s="28">
        <v>1.7777000000000001</v>
      </c>
      <c r="F48" s="28">
        <v>2.8532000000000002</v>
      </c>
      <c r="G48" s="28">
        <v>0.43259999999999998</v>
      </c>
      <c r="H48" s="28">
        <v>2.3473999999999999</v>
      </c>
      <c r="I48" s="28">
        <v>1.8186</v>
      </c>
      <c r="J48" s="28">
        <v>2.4977999999999998</v>
      </c>
      <c r="K48" s="28">
        <v>0.36370000000000002</v>
      </c>
      <c r="L48" s="28">
        <v>2.3294000000000001</v>
      </c>
      <c r="M48" s="28">
        <v>1.6045</v>
      </c>
      <c r="N48" s="28">
        <v>2.6655000000000002</v>
      </c>
      <c r="Q48" t="s">
        <v>1</v>
      </c>
      <c r="R48" s="12">
        <f>C48-$C$4</f>
        <v>0.13770000000000004</v>
      </c>
      <c r="S48">
        <f>D48-$D$4</f>
        <v>2.1380999999999997</v>
      </c>
      <c r="T48">
        <f>E48-$E$4</f>
        <v>1.4677</v>
      </c>
      <c r="U48">
        <f>F48-$F$4</f>
        <v>2.5523000000000002</v>
      </c>
      <c r="V48" s="12">
        <f>G48-$G$4</f>
        <v>0.14399999999999996</v>
      </c>
      <c r="W48">
        <f>H48-$H$4</f>
        <v>2.0695999999999999</v>
      </c>
      <c r="X48">
        <f>I48-$I$4</f>
        <v>1.5605</v>
      </c>
      <c r="Y48">
        <f>J48-$J$4</f>
        <v>2.2570999999999999</v>
      </c>
      <c r="Z48" s="12">
        <f>K48-$K$4</f>
        <v>0.12350000000000003</v>
      </c>
      <c r="AA48">
        <f>L48-$L$4</f>
        <v>2.1066000000000003</v>
      </c>
      <c r="AB48">
        <f>M48-$M$4</f>
        <v>1.3771</v>
      </c>
      <c r="AC48">
        <f>N48-$N$4</f>
        <v>2.4630000000000001</v>
      </c>
      <c r="AF48" t="s">
        <v>1</v>
      </c>
      <c r="AG48">
        <f>IF(R48-$R$48&lt;0,"0",R48-$R$48)</f>
        <v>0</v>
      </c>
      <c r="AH48">
        <f t="shared" ref="AH48:AJ55" si="18">IF(S48-$R$48&lt;0,"0",S48-$R$48)</f>
        <v>2.0003999999999995</v>
      </c>
      <c r="AI48">
        <f t="shared" si="18"/>
        <v>1.33</v>
      </c>
      <c r="AJ48">
        <f t="shared" si="18"/>
        <v>2.4146000000000001</v>
      </c>
      <c r="AK48">
        <f>IF(V48-$V$48&lt;0,"0",V48-$V$48)</f>
        <v>0</v>
      </c>
      <c r="AL48">
        <f t="shared" ref="AL48:AN55" si="19">IF(W48-$V$48&lt;0,"0",W48-$V$48)</f>
        <v>1.9256</v>
      </c>
      <c r="AM48">
        <f t="shared" si="19"/>
        <v>1.4165000000000001</v>
      </c>
      <c r="AN48">
        <f t="shared" si="19"/>
        <v>2.1130999999999998</v>
      </c>
      <c r="AO48">
        <f>IF(Z48-$Z$48&lt;0,"0",Z48-$Z$48)</f>
        <v>0</v>
      </c>
      <c r="AP48">
        <f t="shared" ref="AP48:AR55" si="20">IF(AA48-$Z$48&lt;0,"0",AA48-$Z$48)</f>
        <v>1.9831000000000003</v>
      </c>
      <c r="AQ48">
        <f t="shared" si="20"/>
        <v>1.2536</v>
      </c>
      <c r="AR48">
        <f t="shared" si="20"/>
        <v>2.3395000000000001</v>
      </c>
    </row>
    <row r="49" spans="2:53" x14ac:dyDescent="0.3">
      <c r="B49" t="s">
        <v>2</v>
      </c>
      <c r="C49" s="28">
        <v>2.5356999999999998</v>
      </c>
      <c r="D49" s="28">
        <v>2.7627999999999999</v>
      </c>
      <c r="E49" s="28">
        <v>2.2452999999999999</v>
      </c>
      <c r="F49" s="28">
        <v>2.6757</v>
      </c>
      <c r="G49" s="28">
        <v>2.7214</v>
      </c>
      <c r="H49" s="28">
        <v>2.8751000000000002</v>
      </c>
      <c r="I49" s="28">
        <v>2.1539000000000001</v>
      </c>
      <c r="J49" s="28">
        <v>2.6187</v>
      </c>
      <c r="K49" s="28">
        <v>2.6526000000000001</v>
      </c>
      <c r="L49" s="28">
        <v>2.8147000000000002</v>
      </c>
      <c r="M49" s="28">
        <v>2.1861999999999999</v>
      </c>
      <c r="N49" s="28">
        <v>2.6455000000000002</v>
      </c>
      <c r="Q49" t="s">
        <v>2</v>
      </c>
      <c r="R49">
        <f>C49-$C$5</f>
        <v>2.2143999999999999</v>
      </c>
      <c r="S49">
        <f>D49-$D$5</f>
        <v>2.4428999999999998</v>
      </c>
      <c r="T49">
        <f>E49-$E$5</f>
        <v>1.9507999999999999</v>
      </c>
      <c r="U49">
        <f>F49-$F$5</f>
        <v>2.3996</v>
      </c>
      <c r="V49">
        <f>G49-$G$5</f>
        <v>2.4274</v>
      </c>
      <c r="W49">
        <f>H49-$H$5</f>
        <v>2.5834000000000001</v>
      </c>
      <c r="X49">
        <f>I49-$I$5</f>
        <v>1.9065000000000001</v>
      </c>
      <c r="Y49">
        <f>J49-$J$5</f>
        <v>2.3818999999999999</v>
      </c>
      <c r="Z49">
        <f>K49-$K$5</f>
        <v>2.4013</v>
      </c>
      <c r="AA49">
        <f>L49-$L$5</f>
        <v>2.5794000000000001</v>
      </c>
      <c r="AB49">
        <f>M49-$M$5</f>
        <v>1.9727999999999999</v>
      </c>
      <c r="AC49">
        <f>N49-$N$5</f>
        <v>2.4369000000000001</v>
      </c>
      <c r="AF49" t="s">
        <v>2</v>
      </c>
      <c r="AG49">
        <f>IF(R49-$R$48&lt;0,"0",R49-$R$48)</f>
        <v>2.0766999999999998</v>
      </c>
      <c r="AH49">
        <f t="shared" si="18"/>
        <v>2.3051999999999997</v>
      </c>
      <c r="AI49">
        <f t="shared" si="18"/>
        <v>1.8130999999999999</v>
      </c>
      <c r="AJ49">
        <f t="shared" si="18"/>
        <v>2.2618999999999998</v>
      </c>
      <c r="AK49">
        <f t="shared" ref="AK49:AK55" si="21">IF(V49-$V$48&lt;0,"0",V49-$V$48)</f>
        <v>2.2833999999999999</v>
      </c>
      <c r="AL49">
        <f t="shared" si="19"/>
        <v>2.4394</v>
      </c>
      <c r="AM49">
        <f t="shared" si="19"/>
        <v>1.7625000000000002</v>
      </c>
      <c r="AN49">
        <f t="shared" si="19"/>
        <v>2.2378999999999998</v>
      </c>
      <c r="AO49">
        <f t="shared" ref="AO49:AO55" si="22">IF(Z49-$Z$48&lt;0,"0",Z49-$Z$48)</f>
        <v>2.2778</v>
      </c>
      <c r="AP49">
        <f t="shared" si="20"/>
        <v>2.4559000000000002</v>
      </c>
      <c r="AQ49">
        <f t="shared" si="20"/>
        <v>1.8492999999999999</v>
      </c>
      <c r="AR49">
        <f t="shared" si="20"/>
        <v>2.3134000000000001</v>
      </c>
    </row>
    <row r="50" spans="2:53" x14ac:dyDescent="0.3">
      <c r="B50" t="s">
        <v>3</v>
      </c>
      <c r="C50" s="28">
        <v>2.2141000000000002</v>
      </c>
      <c r="D50" s="28">
        <v>0.93469999999999998</v>
      </c>
      <c r="E50" s="28">
        <v>0.44419999999999998</v>
      </c>
      <c r="F50" s="28">
        <v>2.6396000000000002</v>
      </c>
      <c r="G50" s="28">
        <v>2.5436999999999999</v>
      </c>
      <c r="H50" s="28">
        <v>1.0609</v>
      </c>
      <c r="I50" s="28">
        <v>0.33560000000000001</v>
      </c>
      <c r="J50" s="28">
        <v>2.7299000000000002</v>
      </c>
      <c r="K50" s="28">
        <v>2.5988000000000002</v>
      </c>
      <c r="L50" s="28">
        <v>0.92900000000000005</v>
      </c>
      <c r="M50" s="28">
        <v>0.33939999999999998</v>
      </c>
      <c r="N50" s="28">
        <v>2.7734999999999999</v>
      </c>
      <c r="Q50" t="s">
        <v>3</v>
      </c>
      <c r="R50">
        <f>C50-$C$6</f>
        <v>1.8638000000000001</v>
      </c>
      <c r="S50">
        <f>D50-$D$6</f>
        <v>0.64749999999999996</v>
      </c>
      <c r="T50">
        <f>E50-$E$6</f>
        <v>8.3999999999999964E-2</v>
      </c>
      <c r="U50">
        <f>F50-$F$6</f>
        <v>2.383</v>
      </c>
      <c r="V50">
        <f>G50-$G$6</f>
        <v>2.2269999999999999</v>
      </c>
      <c r="W50">
        <f>H50-$H$6</f>
        <v>0.77539999999999998</v>
      </c>
      <c r="X50">
        <f>I50-$I$6</f>
        <v>6.4700000000000035E-2</v>
      </c>
      <c r="Y50">
        <f>J50-$J$6</f>
        <v>2.5017</v>
      </c>
      <c r="Z50">
        <f>K50-$K$6</f>
        <v>2.3103000000000002</v>
      </c>
      <c r="AA50">
        <f>L50-$L$6</f>
        <v>0.69190000000000007</v>
      </c>
      <c r="AB50">
        <f>M50-$M$6</f>
        <v>4.99E-2</v>
      </c>
      <c r="AC50">
        <f>N50-$N$6</f>
        <v>2.5364999999999998</v>
      </c>
      <c r="AF50" t="s">
        <v>3</v>
      </c>
      <c r="AG50">
        <f t="shared" ref="AG50:AG55" si="23">IF(R50-$R$48&lt;0,"0",R50-$R$48)</f>
        <v>1.7261000000000002</v>
      </c>
      <c r="AH50">
        <f t="shared" si="18"/>
        <v>0.50979999999999992</v>
      </c>
      <c r="AI50" t="str">
        <f t="shared" si="18"/>
        <v>0</v>
      </c>
      <c r="AJ50">
        <f t="shared" si="18"/>
        <v>2.2452999999999999</v>
      </c>
      <c r="AK50">
        <f t="shared" si="21"/>
        <v>2.0829999999999997</v>
      </c>
      <c r="AL50">
        <f t="shared" si="19"/>
        <v>0.63139999999999996</v>
      </c>
      <c r="AM50" t="str">
        <f t="shared" si="19"/>
        <v>0</v>
      </c>
      <c r="AN50">
        <f t="shared" si="19"/>
        <v>2.3576999999999999</v>
      </c>
      <c r="AO50">
        <f t="shared" si="22"/>
        <v>2.1868000000000003</v>
      </c>
      <c r="AP50">
        <f t="shared" si="20"/>
        <v>0.56840000000000002</v>
      </c>
      <c r="AQ50" t="str">
        <f t="shared" si="20"/>
        <v>0</v>
      </c>
      <c r="AR50">
        <f t="shared" si="20"/>
        <v>2.4129999999999998</v>
      </c>
    </row>
    <row r="51" spans="2:53" x14ac:dyDescent="0.3">
      <c r="B51" t="s">
        <v>4</v>
      </c>
      <c r="C51" s="28">
        <v>2.5615999999999999</v>
      </c>
      <c r="D51" s="28">
        <v>2.8117000000000001</v>
      </c>
      <c r="E51" s="28">
        <v>2.6936</v>
      </c>
      <c r="F51" s="28">
        <v>2.5634999999999999</v>
      </c>
      <c r="G51" s="28">
        <v>2.4165000000000001</v>
      </c>
      <c r="H51" s="28">
        <v>2.8296000000000001</v>
      </c>
      <c r="I51" s="28">
        <v>2.7991999999999999</v>
      </c>
      <c r="J51" s="28">
        <v>2.4727000000000001</v>
      </c>
      <c r="K51" s="28">
        <v>2.4809999999999999</v>
      </c>
      <c r="L51" s="28">
        <v>2.7313999999999998</v>
      </c>
      <c r="M51" s="28">
        <v>2.7894000000000001</v>
      </c>
      <c r="N51" s="28">
        <v>2.3553999999999999</v>
      </c>
      <c r="Q51" t="s">
        <v>4</v>
      </c>
      <c r="R51">
        <f>C51-$C$7</f>
        <v>2.2105999999999999</v>
      </c>
      <c r="S51">
        <f>D51-$D$7</f>
        <v>2.5206</v>
      </c>
      <c r="T51">
        <f>E51-$E$7</f>
        <v>2.4018999999999999</v>
      </c>
      <c r="U51">
        <f>F51-$F$7</f>
        <v>2.2883</v>
      </c>
      <c r="V51">
        <f>G51-$G$7</f>
        <v>2.1179000000000001</v>
      </c>
      <c r="W51">
        <f>H51-$H$7</f>
        <v>2.5391000000000004</v>
      </c>
      <c r="X51">
        <f>I51-$I$7</f>
        <v>2.5427999999999997</v>
      </c>
      <c r="Y51">
        <f>J51-$J$7</f>
        <v>2.2403</v>
      </c>
      <c r="Z51">
        <f>K51-$K$7</f>
        <v>2.2040999999999999</v>
      </c>
      <c r="AA51">
        <f>L51-$L$7</f>
        <v>2.4782999999999999</v>
      </c>
      <c r="AB51">
        <f>M51-$M$7</f>
        <v>2.5740000000000003</v>
      </c>
      <c r="AC51">
        <f>N51-$N$7</f>
        <v>2.1616999999999997</v>
      </c>
      <c r="AF51" t="s">
        <v>4</v>
      </c>
      <c r="AG51">
        <f t="shared" si="23"/>
        <v>2.0728999999999997</v>
      </c>
      <c r="AH51">
        <f t="shared" si="18"/>
        <v>2.3828999999999998</v>
      </c>
      <c r="AI51">
        <f t="shared" si="18"/>
        <v>2.2641999999999998</v>
      </c>
      <c r="AJ51">
        <f t="shared" si="18"/>
        <v>2.1505999999999998</v>
      </c>
      <c r="AK51">
        <f t="shared" si="21"/>
        <v>1.9739000000000002</v>
      </c>
      <c r="AL51">
        <f t="shared" si="19"/>
        <v>2.3951000000000002</v>
      </c>
      <c r="AM51">
        <f t="shared" si="19"/>
        <v>2.3987999999999996</v>
      </c>
      <c r="AN51">
        <f t="shared" si="19"/>
        <v>2.0962999999999998</v>
      </c>
      <c r="AO51">
        <f t="shared" si="22"/>
        <v>2.0806</v>
      </c>
      <c r="AP51">
        <f t="shared" si="20"/>
        <v>2.3548</v>
      </c>
      <c r="AQ51">
        <f t="shared" si="20"/>
        <v>2.4505000000000003</v>
      </c>
      <c r="AR51">
        <f t="shared" si="20"/>
        <v>2.0381999999999998</v>
      </c>
    </row>
    <row r="52" spans="2:53" x14ac:dyDescent="0.3">
      <c r="B52" t="s">
        <v>5</v>
      </c>
      <c r="C52" s="28">
        <v>1.6624000000000001</v>
      </c>
      <c r="D52" s="28">
        <v>2.4822000000000002</v>
      </c>
      <c r="E52" s="28">
        <v>2.8022</v>
      </c>
      <c r="F52" s="28">
        <v>0.70950000000000002</v>
      </c>
      <c r="G52" s="28">
        <v>2.3607999999999998</v>
      </c>
      <c r="H52" s="28">
        <v>2.5222000000000002</v>
      </c>
      <c r="I52" s="28">
        <v>2.9354</v>
      </c>
      <c r="J52" s="28">
        <v>0.85050000000000003</v>
      </c>
      <c r="K52" s="28">
        <v>2.6181000000000001</v>
      </c>
      <c r="L52" s="28">
        <v>2.4331</v>
      </c>
      <c r="M52" s="28">
        <v>2.9024999999999999</v>
      </c>
      <c r="N52" s="28">
        <v>0.89800000000000002</v>
      </c>
      <c r="Q52" t="s">
        <v>5</v>
      </c>
      <c r="R52">
        <f>C52-$C$8</f>
        <v>1.3492000000000002</v>
      </c>
      <c r="S52">
        <f>D52-$D$8</f>
        <v>2.2110000000000003</v>
      </c>
      <c r="T52">
        <f>E52-$E$8</f>
        <v>2.5178000000000003</v>
      </c>
      <c r="U52">
        <f>F52-$F$8</f>
        <v>0.44350000000000001</v>
      </c>
      <c r="V52">
        <f>G52-$G$8</f>
        <v>2.0745999999999998</v>
      </c>
      <c r="W52">
        <f>H52-$H$8</f>
        <v>2.2615000000000003</v>
      </c>
      <c r="X52">
        <f>I52-$I$8</f>
        <v>2.7042999999999999</v>
      </c>
      <c r="Y52">
        <f>J52-$J$8</f>
        <v>0.61070000000000002</v>
      </c>
      <c r="Z52">
        <f>K52-$K$8</f>
        <v>2.3703000000000003</v>
      </c>
      <c r="AA52">
        <f>L52-$L$8</f>
        <v>2.2149999999999999</v>
      </c>
      <c r="AB52">
        <f>M52-$M$8</f>
        <v>2.6879</v>
      </c>
      <c r="AC52">
        <f>N52-$N$8</f>
        <v>0.69579999999999997</v>
      </c>
      <c r="AF52" t="s">
        <v>5</v>
      </c>
      <c r="AG52">
        <f t="shared" si="23"/>
        <v>1.2115</v>
      </c>
      <c r="AH52">
        <f t="shared" si="18"/>
        <v>2.0733000000000001</v>
      </c>
      <c r="AI52">
        <f t="shared" si="18"/>
        <v>2.3801000000000001</v>
      </c>
      <c r="AJ52">
        <f t="shared" si="18"/>
        <v>0.30579999999999996</v>
      </c>
      <c r="AK52">
        <f t="shared" si="21"/>
        <v>1.9305999999999999</v>
      </c>
      <c r="AL52">
        <f t="shared" si="19"/>
        <v>2.1175000000000002</v>
      </c>
      <c r="AM52">
        <f t="shared" si="19"/>
        <v>2.5602999999999998</v>
      </c>
      <c r="AN52">
        <f t="shared" si="19"/>
        <v>0.46670000000000006</v>
      </c>
      <c r="AO52">
        <f t="shared" si="22"/>
        <v>2.2468000000000004</v>
      </c>
      <c r="AP52">
        <f t="shared" si="20"/>
        <v>2.0914999999999999</v>
      </c>
      <c r="AQ52">
        <f t="shared" si="20"/>
        <v>2.5644</v>
      </c>
      <c r="AR52">
        <f t="shared" si="20"/>
        <v>0.57229999999999992</v>
      </c>
    </row>
    <row r="53" spans="2:53" x14ac:dyDescent="0.3">
      <c r="B53" t="s">
        <v>6</v>
      </c>
      <c r="C53" s="28">
        <v>2.0911</v>
      </c>
      <c r="D53" s="28">
        <v>2.3639000000000001</v>
      </c>
      <c r="E53" s="28">
        <v>1.0242</v>
      </c>
      <c r="F53" s="28">
        <v>1.6594</v>
      </c>
      <c r="G53" s="28">
        <v>1.1591</v>
      </c>
      <c r="H53" s="28">
        <v>2.2970000000000002</v>
      </c>
      <c r="I53" s="28">
        <v>1.0486</v>
      </c>
      <c r="J53" s="28">
        <v>1.8012999999999999</v>
      </c>
      <c r="K53" s="28">
        <v>1.5978000000000001</v>
      </c>
      <c r="L53" s="28">
        <v>2.4266000000000001</v>
      </c>
      <c r="M53" s="28">
        <v>2.2119</v>
      </c>
      <c r="N53" s="28">
        <v>1.5619000000000001</v>
      </c>
      <c r="Q53" t="s">
        <v>6</v>
      </c>
      <c r="R53">
        <f>C53-$C$9</f>
        <v>1.8126</v>
      </c>
      <c r="S53">
        <f>D53-$D$9</f>
        <v>2.0817000000000001</v>
      </c>
      <c r="T53">
        <f>E53-$E$9</f>
        <v>0.75209999999999999</v>
      </c>
      <c r="U53">
        <f>F53-$F$9</f>
        <v>1.3986000000000001</v>
      </c>
      <c r="V53">
        <f>G53-$G$9</f>
        <v>0.92100000000000004</v>
      </c>
      <c r="W53">
        <f>H53-$H$9</f>
        <v>2.0475000000000003</v>
      </c>
      <c r="X53">
        <f>I53-$I$9</f>
        <v>0.80610000000000004</v>
      </c>
      <c r="Y53">
        <f>J53-$J$9</f>
        <v>1.5589</v>
      </c>
      <c r="Z53">
        <f>K53-$K$9</f>
        <v>1.375</v>
      </c>
      <c r="AA53">
        <f>L53-$L$9</f>
        <v>2.2185000000000001</v>
      </c>
      <c r="AB53">
        <f>M53-$M$9</f>
        <v>1.9903999999999999</v>
      </c>
      <c r="AC53">
        <f>N53-$N$9</f>
        <v>1.3453000000000002</v>
      </c>
      <c r="AF53" t="s">
        <v>6</v>
      </c>
      <c r="AG53">
        <f t="shared" si="23"/>
        <v>1.6749000000000001</v>
      </c>
      <c r="AH53">
        <f t="shared" si="18"/>
        <v>1.944</v>
      </c>
      <c r="AI53">
        <f t="shared" si="18"/>
        <v>0.61439999999999995</v>
      </c>
      <c r="AJ53">
        <f t="shared" si="18"/>
        <v>1.2608999999999999</v>
      </c>
      <c r="AK53">
        <f t="shared" si="21"/>
        <v>0.77700000000000014</v>
      </c>
      <c r="AL53">
        <f t="shared" si="19"/>
        <v>1.9035000000000004</v>
      </c>
      <c r="AM53">
        <f t="shared" si="19"/>
        <v>0.66210000000000013</v>
      </c>
      <c r="AN53">
        <f t="shared" si="19"/>
        <v>1.4149</v>
      </c>
      <c r="AO53">
        <f t="shared" si="22"/>
        <v>1.2515000000000001</v>
      </c>
      <c r="AP53">
        <f t="shared" si="20"/>
        <v>2.0950000000000002</v>
      </c>
      <c r="AQ53">
        <f t="shared" si="20"/>
        <v>1.8669</v>
      </c>
      <c r="AR53">
        <f t="shared" si="20"/>
        <v>1.2218000000000002</v>
      </c>
    </row>
    <row r="54" spans="2:53" x14ac:dyDescent="0.3">
      <c r="B54" t="s">
        <v>7</v>
      </c>
      <c r="C54" s="28">
        <v>2.4047999999999998</v>
      </c>
      <c r="D54" s="28">
        <v>2.3801999999999999</v>
      </c>
      <c r="E54" s="28">
        <v>0.40960000000000002</v>
      </c>
      <c r="F54" s="28">
        <v>2.8113999999999999</v>
      </c>
      <c r="G54" s="28">
        <v>2.7709000000000001</v>
      </c>
      <c r="H54" s="28">
        <v>2.1389</v>
      </c>
      <c r="I54" s="28">
        <v>0.2084</v>
      </c>
      <c r="J54" s="28">
        <v>2.3754</v>
      </c>
      <c r="K54" s="28">
        <v>2.6501000000000001</v>
      </c>
      <c r="L54" s="28">
        <v>2.1427</v>
      </c>
      <c r="M54" s="28">
        <v>0.33800000000000002</v>
      </c>
      <c r="N54" s="28">
        <v>2.7185000000000001</v>
      </c>
      <c r="Q54" t="s">
        <v>7</v>
      </c>
      <c r="R54">
        <f>C54-$C$10</f>
        <v>2.0702999999999996</v>
      </c>
      <c r="S54">
        <f>D54-$D$10</f>
        <v>2.1002000000000001</v>
      </c>
      <c r="T54">
        <f>E54-$E$10</f>
        <v>0.1154</v>
      </c>
      <c r="U54">
        <f>F54-$F$10</f>
        <v>2.5758999999999999</v>
      </c>
      <c r="V54">
        <f>G54-$G$10</f>
        <v>2.5266999999999999</v>
      </c>
      <c r="W54">
        <f>H54-$H$10</f>
        <v>1.8961000000000001</v>
      </c>
      <c r="X54">
        <f>I54-$I$10</f>
        <v>-3.3799999999999997E-2</v>
      </c>
      <c r="Y54">
        <f>J54-$J$10</f>
        <v>2.1589999999999998</v>
      </c>
      <c r="Z54">
        <f>K54-$K$10</f>
        <v>2.4260000000000002</v>
      </c>
      <c r="AA54">
        <f>L54-$L$10</f>
        <v>1.9133</v>
      </c>
      <c r="AB54">
        <f>M54-$M$10</f>
        <v>0.11440000000000003</v>
      </c>
      <c r="AC54">
        <f>N54-$N$10</f>
        <v>2.4855</v>
      </c>
      <c r="AF54" t="s">
        <v>7</v>
      </c>
      <c r="AG54">
        <f t="shared" si="23"/>
        <v>1.9325999999999994</v>
      </c>
      <c r="AH54">
        <f t="shared" si="18"/>
        <v>1.9624999999999999</v>
      </c>
      <c r="AI54" t="str">
        <f t="shared" si="18"/>
        <v>0</v>
      </c>
      <c r="AJ54">
        <f t="shared" si="18"/>
        <v>2.4381999999999997</v>
      </c>
      <c r="AK54">
        <f t="shared" si="21"/>
        <v>2.3826999999999998</v>
      </c>
      <c r="AL54">
        <f t="shared" si="19"/>
        <v>1.7521000000000002</v>
      </c>
      <c r="AM54" t="str">
        <f t="shared" si="19"/>
        <v>0</v>
      </c>
      <c r="AN54">
        <f t="shared" si="19"/>
        <v>2.0149999999999997</v>
      </c>
      <c r="AO54">
        <f t="shared" si="22"/>
        <v>2.3025000000000002</v>
      </c>
      <c r="AP54">
        <f t="shared" si="20"/>
        <v>1.7898000000000001</v>
      </c>
      <c r="AQ54" t="str">
        <f t="shared" si="20"/>
        <v>0</v>
      </c>
      <c r="AR54">
        <f t="shared" si="20"/>
        <v>2.3620000000000001</v>
      </c>
    </row>
    <row r="55" spans="2:53" x14ac:dyDescent="0.3">
      <c r="B55" t="s">
        <v>8</v>
      </c>
      <c r="C55" s="28">
        <v>1.4362999999999999</v>
      </c>
      <c r="D55" s="28">
        <v>1.7387999999999999</v>
      </c>
      <c r="E55" s="28">
        <v>2.3113000000000001</v>
      </c>
      <c r="F55" s="28">
        <v>2.7212999999999998</v>
      </c>
      <c r="G55" s="28">
        <v>1.3944000000000001</v>
      </c>
      <c r="H55" s="28">
        <v>1.5537000000000001</v>
      </c>
      <c r="I55" s="28">
        <v>2.2776999999999998</v>
      </c>
      <c r="J55" s="28">
        <v>2.1945000000000001</v>
      </c>
      <c r="K55" s="28">
        <v>1.6434</v>
      </c>
      <c r="L55" s="28">
        <v>1.68</v>
      </c>
      <c r="M55" s="28">
        <v>2.3456999999999999</v>
      </c>
      <c r="N55" s="28">
        <v>1.9838</v>
      </c>
      <c r="Q55" t="s">
        <v>8</v>
      </c>
      <c r="R55">
        <f>C55-$C$11</f>
        <v>1.1368999999999998</v>
      </c>
      <c r="S55">
        <f>D55-$D$11</f>
        <v>1.4743999999999999</v>
      </c>
      <c r="T55">
        <f>E55-$E$11</f>
        <v>2.0858000000000003</v>
      </c>
      <c r="U55">
        <f>F55-$F$11</f>
        <v>2.4683999999999999</v>
      </c>
      <c r="V55">
        <f>G55-$G$11</f>
        <v>1.1554000000000002</v>
      </c>
      <c r="W55">
        <f>H55-$H$11</f>
        <v>1.3333000000000002</v>
      </c>
      <c r="X55">
        <f>I55-$I$11</f>
        <v>2.0501999999999998</v>
      </c>
      <c r="Y55">
        <f>J55-$J$11</f>
        <v>1.9761000000000002</v>
      </c>
      <c r="Z55">
        <f>K55-$K$11</f>
        <v>1.4613</v>
      </c>
      <c r="AA55">
        <f>L55-$L$11</f>
        <v>1.4364999999999999</v>
      </c>
      <c r="AB55">
        <f>M55-$M$11</f>
        <v>2.1505999999999998</v>
      </c>
      <c r="AC55">
        <f>N55-$N$11</f>
        <v>1.7278</v>
      </c>
      <c r="AF55" t="s">
        <v>8</v>
      </c>
      <c r="AG55">
        <f t="shared" si="23"/>
        <v>0.99919999999999976</v>
      </c>
      <c r="AH55">
        <f t="shared" si="18"/>
        <v>1.3367</v>
      </c>
      <c r="AI55">
        <f t="shared" si="18"/>
        <v>1.9481000000000002</v>
      </c>
      <c r="AJ55">
        <f t="shared" si="18"/>
        <v>2.3306999999999998</v>
      </c>
      <c r="AK55">
        <f t="shared" si="21"/>
        <v>1.0114000000000003</v>
      </c>
      <c r="AL55">
        <f t="shared" si="19"/>
        <v>1.1893000000000002</v>
      </c>
      <c r="AM55">
        <f t="shared" si="19"/>
        <v>1.9061999999999999</v>
      </c>
      <c r="AN55">
        <f t="shared" si="19"/>
        <v>1.8321000000000003</v>
      </c>
      <c r="AO55">
        <f t="shared" si="22"/>
        <v>1.3378000000000001</v>
      </c>
      <c r="AP55">
        <f t="shared" si="20"/>
        <v>1.3129999999999999</v>
      </c>
      <c r="AQ55">
        <f t="shared" si="20"/>
        <v>2.0270999999999999</v>
      </c>
      <c r="AR55">
        <f t="shared" si="20"/>
        <v>1.6043000000000001</v>
      </c>
    </row>
    <row r="56" spans="2:53" ht="15" thickBot="1" x14ac:dyDescent="0.35"/>
    <row r="57" spans="2:53" x14ac:dyDescent="0.3">
      <c r="B57">
        <v>120</v>
      </c>
      <c r="Q57">
        <v>120</v>
      </c>
      <c r="AF57">
        <v>120</v>
      </c>
      <c r="AV57" t="s">
        <v>10</v>
      </c>
      <c r="AW57" t="s">
        <v>11</v>
      </c>
      <c r="AX57" t="s">
        <v>12</v>
      </c>
      <c r="AY57" s="4" t="s">
        <v>13</v>
      </c>
      <c r="AZ57" s="5" t="s">
        <v>14</v>
      </c>
    </row>
    <row r="58" spans="2:53" ht="15" thickBot="1" x14ac:dyDescent="0.35">
      <c r="B58" t="s">
        <v>0</v>
      </c>
      <c r="C58" s="1">
        <v>1</v>
      </c>
      <c r="D58" s="1">
        <v>2</v>
      </c>
      <c r="E58" s="1">
        <v>3</v>
      </c>
      <c r="F58" s="1">
        <v>4</v>
      </c>
      <c r="G58" s="1">
        <v>5</v>
      </c>
      <c r="H58" s="1">
        <v>6</v>
      </c>
      <c r="I58" s="1">
        <v>7</v>
      </c>
      <c r="J58" s="1">
        <v>8</v>
      </c>
      <c r="K58" s="1">
        <v>9</v>
      </c>
      <c r="L58" s="1">
        <v>10</v>
      </c>
      <c r="M58" s="1">
        <v>11</v>
      </c>
      <c r="N58" s="1">
        <v>12</v>
      </c>
      <c r="Q58" t="s">
        <v>0</v>
      </c>
      <c r="R58">
        <v>1</v>
      </c>
      <c r="S58">
        <v>2</v>
      </c>
      <c r="T58">
        <v>3</v>
      </c>
      <c r="U58">
        <v>4</v>
      </c>
      <c r="V58">
        <v>5</v>
      </c>
      <c r="W58">
        <v>6</v>
      </c>
      <c r="X58">
        <v>7</v>
      </c>
      <c r="Y58">
        <v>8</v>
      </c>
      <c r="Z58">
        <v>9</v>
      </c>
      <c r="AA58">
        <v>10</v>
      </c>
      <c r="AB58">
        <v>11</v>
      </c>
      <c r="AC58">
        <v>12</v>
      </c>
      <c r="AF58" t="s">
        <v>0</v>
      </c>
      <c r="AG58">
        <v>1</v>
      </c>
      <c r="AH58">
        <v>2</v>
      </c>
      <c r="AI58">
        <v>3</v>
      </c>
      <c r="AJ58">
        <v>4</v>
      </c>
      <c r="AK58">
        <v>5</v>
      </c>
      <c r="AL58">
        <v>6</v>
      </c>
      <c r="AM58">
        <v>7</v>
      </c>
      <c r="AN58">
        <v>8</v>
      </c>
      <c r="AO58">
        <v>9</v>
      </c>
      <c r="AP58">
        <v>10</v>
      </c>
      <c r="AQ58">
        <v>11</v>
      </c>
      <c r="AR58">
        <v>12</v>
      </c>
      <c r="AV58">
        <f>SUM(AG59:AJ66)/31</f>
        <v>1.7563064516129028</v>
      </c>
      <c r="AW58">
        <f>SUM(AK59:AN66)/31</f>
        <v>1.7827677419354833</v>
      </c>
      <c r="AX58">
        <f>SUM(AO59:AR66)/31</f>
        <v>1.8502161290322585</v>
      </c>
      <c r="AY58" s="6">
        <f>AVERAGE(AV58:AX58)</f>
        <v>1.7964301075268816</v>
      </c>
      <c r="AZ58" s="7">
        <f>STDEV(AV58:AX58)</f>
        <v>4.8422639884837249E-2</v>
      </c>
      <c r="BA58">
        <f>AZ58*100/AY58</f>
        <v>2.6954925594906651</v>
      </c>
    </row>
    <row r="59" spans="2:53" x14ac:dyDescent="0.3">
      <c r="B59" t="s">
        <v>1</v>
      </c>
      <c r="C59" s="15">
        <v>0.49430000000000002</v>
      </c>
      <c r="D59" s="15">
        <v>2.4771999999999998</v>
      </c>
      <c r="E59" s="15">
        <v>1.8440000000000001</v>
      </c>
      <c r="F59" s="15">
        <v>2.6031</v>
      </c>
      <c r="G59" s="15">
        <v>0.44629999999999997</v>
      </c>
      <c r="H59" s="15">
        <v>2.3921999999999999</v>
      </c>
      <c r="I59" s="15">
        <v>1.8488</v>
      </c>
      <c r="J59" s="15">
        <v>2.5123000000000002</v>
      </c>
      <c r="K59" s="15">
        <v>0.37309999999999999</v>
      </c>
      <c r="L59" s="15">
        <v>2.3102</v>
      </c>
      <c r="M59" s="15">
        <v>1.6342000000000001</v>
      </c>
      <c r="N59" s="15">
        <v>2.1635</v>
      </c>
      <c r="Q59" t="s">
        <v>1</v>
      </c>
      <c r="R59">
        <f>C59-$C$4</f>
        <v>0.15090000000000003</v>
      </c>
      <c r="S59">
        <f>D59-$D$4</f>
        <v>2.1525999999999996</v>
      </c>
      <c r="T59">
        <f>E59-$E$4</f>
        <v>1.534</v>
      </c>
      <c r="U59">
        <f>F59-$F$4</f>
        <v>2.3022</v>
      </c>
      <c r="V59">
        <f>G59-$G$4</f>
        <v>0.15769999999999995</v>
      </c>
      <c r="W59">
        <f>H59-$H$4</f>
        <v>2.1143999999999998</v>
      </c>
      <c r="X59">
        <f>I59-$I$4</f>
        <v>1.5907</v>
      </c>
      <c r="Y59">
        <f>J59-$J$4</f>
        <v>2.2716000000000003</v>
      </c>
      <c r="Z59">
        <f>K59-$K$4</f>
        <v>0.13289999999999999</v>
      </c>
      <c r="AA59">
        <f>L59-$L$4</f>
        <v>2.0874000000000001</v>
      </c>
      <c r="AB59">
        <f>M59-$M$4</f>
        <v>1.4068000000000001</v>
      </c>
      <c r="AC59">
        <f>N59-$N$4</f>
        <v>1.9609999999999999</v>
      </c>
      <c r="AF59" t="s">
        <v>1</v>
      </c>
      <c r="AG59">
        <f>IF(R59-$R$59&lt;0,"0",R59-$R$59)</f>
        <v>0</v>
      </c>
      <c r="AH59">
        <f t="shared" ref="AH59:AJ66" si="24">IF(S59-$R$59&lt;0,"0",S59-$R$59)</f>
        <v>2.0016999999999996</v>
      </c>
      <c r="AI59">
        <f t="shared" si="24"/>
        <v>1.3831</v>
      </c>
      <c r="AJ59">
        <f t="shared" si="24"/>
        <v>2.1513</v>
      </c>
      <c r="AK59">
        <f>IF(V59-$V$59&lt;0,"0",V59-$V$59)</f>
        <v>0</v>
      </c>
      <c r="AL59">
        <f t="shared" ref="AL59:AN66" si="25">IF(W59-$V$59&lt;0,"0",W59-$V$59)</f>
        <v>1.9566999999999999</v>
      </c>
      <c r="AM59">
        <f t="shared" si="25"/>
        <v>1.4330000000000001</v>
      </c>
      <c r="AN59">
        <f t="shared" si="25"/>
        <v>2.1139000000000001</v>
      </c>
      <c r="AO59">
        <f>IF(Z59-$Z$59&lt;0,"0",Z59-$Z$59)</f>
        <v>0</v>
      </c>
      <c r="AP59">
        <f t="shared" ref="AP59:AR66" si="26">IF(AA59-$Z$59&lt;0,"0",AA59-$Z$59)</f>
        <v>1.9545000000000001</v>
      </c>
      <c r="AQ59">
        <f t="shared" si="26"/>
        <v>1.2739</v>
      </c>
      <c r="AR59">
        <f t="shared" si="26"/>
        <v>1.8280999999999998</v>
      </c>
    </row>
    <row r="60" spans="2:53" x14ac:dyDescent="0.3">
      <c r="B60" t="s">
        <v>2</v>
      </c>
      <c r="C60" s="15">
        <v>2.5541</v>
      </c>
      <c r="D60" s="15">
        <v>2.7176999999999998</v>
      </c>
      <c r="E60" s="15">
        <v>2.2481</v>
      </c>
      <c r="F60" s="15">
        <v>2.6770999999999998</v>
      </c>
      <c r="G60" s="15">
        <v>2.7711999999999999</v>
      </c>
      <c r="H60" s="15">
        <v>2.8763000000000001</v>
      </c>
      <c r="I60" s="15">
        <v>2.1642000000000001</v>
      </c>
      <c r="J60" s="15">
        <v>2.6896</v>
      </c>
      <c r="K60" s="15">
        <v>2.7078000000000002</v>
      </c>
      <c r="L60" s="15">
        <v>2.8235000000000001</v>
      </c>
      <c r="M60" s="15">
        <v>2.2389999999999999</v>
      </c>
      <c r="N60" s="15">
        <v>2.5638000000000001</v>
      </c>
      <c r="Q60" t="s">
        <v>2</v>
      </c>
      <c r="R60">
        <f>C60-$C$5</f>
        <v>2.2328000000000001</v>
      </c>
      <c r="S60">
        <f>D60-$D$5</f>
        <v>2.3977999999999997</v>
      </c>
      <c r="T60">
        <f>E60-$E$5</f>
        <v>1.9536</v>
      </c>
      <c r="U60">
        <f>F60-$F$5</f>
        <v>2.4009999999999998</v>
      </c>
      <c r="V60">
        <f>G60-$G$5</f>
        <v>2.4771999999999998</v>
      </c>
      <c r="W60">
        <f>H60-$H$5</f>
        <v>2.5846</v>
      </c>
      <c r="X60">
        <f>I60-$I$5</f>
        <v>1.9168000000000001</v>
      </c>
      <c r="Y60">
        <f>J60-$J$5</f>
        <v>2.4527999999999999</v>
      </c>
      <c r="Z60">
        <f>K60-$K$5</f>
        <v>2.4565000000000001</v>
      </c>
      <c r="AA60">
        <f>L60-$L$5</f>
        <v>2.5882000000000001</v>
      </c>
      <c r="AB60">
        <f>M60-$M$5</f>
        <v>2.0255999999999998</v>
      </c>
      <c r="AC60">
        <f>N60-$N$5</f>
        <v>2.3552</v>
      </c>
      <c r="AF60" t="s">
        <v>2</v>
      </c>
      <c r="AG60">
        <f t="shared" ref="AG60:AG66" si="27">IF(R60-$R$59&lt;0,"0",R60-$R$59)</f>
        <v>2.0819000000000001</v>
      </c>
      <c r="AH60">
        <f t="shared" si="24"/>
        <v>2.2468999999999997</v>
      </c>
      <c r="AI60">
        <f t="shared" si="24"/>
        <v>1.8027</v>
      </c>
      <c r="AJ60">
        <f t="shared" si="24"/>
        <v>2.2500999999999998</v>
      </c>
      <c r="AK60">
        <f t="shared" ref="AK60:AK66" si="28">IF(V60-$V$59&lt;0,"0",V60-$V$59)</f>
        <v>2.3194999999999997</v>
      </c>
      <c r="AL60">
        <f t="shared" si="25"/>
        <v>2.4268999999999998</v>
      </c>
      <c r="AM60">
        <f t="shared" si="25"/>
        <v>1.7591000000000001</v>
      </c>
      <c r="AN60">
        <f t="shared" si="25"/>
        <v>2.2950999999999997</v>
      </c>
      <c r="AO60">
        <f t="shared" ref="AO60:AO66" si="29">IF(Z60-$Z$59&lt;0,"0",Z60-$Z$59)</f>
        <v>2.3236000000000003</v>
      </c>
      <c r="AP60">
        <f t="shared" si="26"/>
        <v>2.4553000000000003</v>
      </c>
      <c r="AQ60">
        <f t="shared" si="26"/>
        <v>1.8926999999999998</v>
      </c>
      <c r="AR60">
        <f t="shared" si="26"/>
        <v>2.2223000000000002</v>
      </c>
    </row>
    <row r="61" spans="2:53" x14ac:dyDescent="0.3">
      <c r="B61" t="s">
        <v>3</v>
      </c>
      <c r="C61" s="15">
        <v>2.2044000000000001</v>
      </c>
      <c r="D61" s="15">
        <v>1.5548999999999999</v>
      </c>
      <c r="E61" s="15">
        <v>0.4965</v>
      </c>
      <c r="F61" s="15">
        <v>2.7037</v>
      </c>
      <c r="G61" s="15">
        <v>2.59</v>
      </c>
      <c r="H61" s="15">
        <v>1.58</v>
      </c>
      <c r="I61" s="15">
        <v>0.35980000000000001</v>
      </c>
      <c r="J61" s="15">
        <v>2.7785000000000002</v>
      </c>
      <c r="K61" s="15">
        <v>2.6160999999999999</v>
      </c>
      <c r="L61" s="15">
        <v>1.6681999999999999</v>
      </c>
      <c r="M61" s="15">
        <v>0.43690000000000001</v>
      </c>
      <c r="N61" s="15">
        <v>2.8754</v>
      </c>
      <c r="Q61" t="s">
        <v>3</v>
      </c>
      <c r="R61">
        <f>C61-$C$6</f>
        <v>1.8541000000000001</v>
      </c>
      <c r="S61">
        <f>D61-$D$6</f>
        <v>1.2677</v>
      </c>
      <c r="T61">
        <f>E61-$E$6</f>
        <v>0.13629999999999998</v>
      </c>
      <c r="U61">
        <f>F61-$F$6</f>
        <v>2.4470999999999998</v>
      </c>
      <c r="V61">
        <f>G61-$G$6</f>
        <v>2.2732999999999999</v>
      </c>
      <c r="W61">
        <f>H61-$H$6</f>
        <v>1.2945000000000002</v>
      </c>
      <c r="X61">
        <f>I61-$I$6</f>
        <v>8.8900000000000035E-2</v>
      </c>
      <c r="Y61">
        <f>J61-$J$6</f>
        <v>2.5503</v>
      </c>
      <c r="Z61">
        <f>K61-$K$6</f>
        <v>2.3275999999999999</v>
      </c>
      <c r="AA61">
        <f>L61-$L$6</f>
        <v>1.4310999999999998</v>
      </c>
      <c r="AB61">
        <f>M61-$M$6</f>
        <v>0.14740000000000003</v>
      </c>
      <c r="AC61">
        <f>N61-$N$6</f>
        <v>2.6383999999999999</v>
      </c>
      <c r="AF61" t="s">
        <v>3</v>
      </c>
      <c r="AG61">
        <f t="shared" si="27"/>
        <v>1.7032</v>
      </c>
      <c r="AH61">
        <f t="shared" si="24"/>
        <v>1.1168</v>
      </c>
      <c r="AI61" t="str">
        <f t="shared" si="24"/>
        <v>0</v>
      </c>
      <c r="AJ61">
        <f t="shared" si="24"/>
        <v>2.2961999999999998</v>
      </c>
      <c r="AK61">
        <f t="shared" si="28"/>
        <v>2.1155999999999997</v>
      </c>
      <c r="AL61">
        <f t="shared" si="25"/>
        <v>1.1368000000000003</v>
      </c>
      <c r="AM61" t="str">
        <f t="shared" si="25"/>
        <v>0</v>
      </c>
      <c r="AN61">
        <f t="shared" si="25"/>
        <v>2.3925999999999998</v>
      </c>
      <c r="AO61">
        <f t="shared" si="29"/>
        <v>2.1947000000000001</v>
      </c>
      <c r="AP61">
        <f t="shared" si="26"/>
        <v>1.2981999999999998</v>
      </c>
      <c r="AQ61">
        <f t="shared" si="26"/>
        <v>1.4500000000000041E-2</v>
      </c>
      <c r="AR61">
        <f t="shared" si="26"/>
        <v>2.5055000000000001</v>
      </c>
    </row>
    <row r="62" spans="2:53" x14ac:dyDescent="0.3">
      <c r="B62" t="s">
        <v>4</v>
      </c>
      <c r="C62" s="15">
        <v>2.5548999999999999</v>
      </c>
      <c r="D62" s="15">
        <v>2.7286999999999999</v>
      </c>
      <c r="E62" s="15">
        <v>2.629</v>
      </c>
      <c r="F62" s="15">
        <v>2.5785</v>
      </c>
      <c r="G62" s="15">
        <v>2.5007999999999999</v>
      </c>
      <c r="H62" s="15">
        <v>2.7351000000000001</v>
      </c>
      <c r="I62" s="15">
        <v>2.7675000000000001</v>
      </c>
      <c r="J62" s="15">
        <v>2.4422999999999999</v>
      </c>
      <c r="K62" s="15">
        <v>2.5316999999999998</v>
      </c>
      <c r="L62" s="15">
        <v>2.6421999999999999</v>
      </c>
      <c r="M62" s="15">
        <v>2.7978999999999998</v>
      </c>
      <c r="N62" s="15">
        <v>2.3407</v>
      </c>
      <c r="Q62" t="s">
        <v>4</v>
      </c>
      <c r="R62">
        <f>C62-$C$7</f>
        <v>2.2039</v>
      </c>
      <c r="S62">
        <f>D62-$D$7</f>
        <v>2.4375999999999998</v>
      </c>
      <c r="T62">
        <f>E62-$E$7</f>
        <v>2.3372999999999999</v>
      </c>
      <c r="U62">
        <f>F62-$F$7</f>
        <v>2.3033000000000001</v>
      </c>
      <c r="V62">
        <f>G62-$G$7</f>
        <v>2.2021999999999999</v>
      </c>
      <c r="W62">
        <f>H62-$H$7</f>
        <v>2.4446000000000003</v>
      </c>
      <c r="X62">
        <f>I62-$I$7</f>
        <v>2.5110999999999999</v>
      </c>
      <c r="Y62">
        <f>J62-$J$7</f>
        <v>2.2098999999999998</v>
      </c>
      <c r="Z62">
        <f>K62-$K$7</f>
        <v>2.2547999999999999</v>
      </c>
      <c r="AA62">
        <f>L62-$L$7</f>
        <v>2.3891</v>
      </c>
      <c r="AB62">
        <f>M62-$M$7</f>
        <v>2.5825</v>
      </c>
      <c r="AC62">
        <f>N62-$N$7</f>
        <v>2.1469999999999998</v>
      </c>
      <c r="AF62" t="s">
        <v>4</v>
      </c>
      <c r="AG62">
        <f t="shared" si="27"/>
        <v>2.0529999999999999</v>
      </c>
      <c r="AH62">
        <f t="shared" si="24"/>
        <v>2.2866999999999997</v>
      </c>
      <c r="AI62">
        <f t="shared" si="24"/>
        <v>2.1863999999999999</v>
      </c>
      <c r="AJ62">
        <f t="shared" si="24"/>
        <v>2.1524000000000001</v>
      </c>
      <c r="AK62">
        <f t="shared" si="28"/>
        <v>2.0445000000000002</v>
      </c>
      <c r="AL62">
        <f t="shared" si="25"/>
        <v>2.2869000000000002</v>
      </c>
      <c r="AM62">
        <f t="shared" si="25"/>
        <v>2.3533999999999997</v>
      </c>
      <c r="AN62">
        <f t="shared" si="25"/>
        <v>2.0522</v>
      </c>
      <c r="AO62">
        <f t="shared" si="29"/>
        <v>2.1219000000000001</v>
      </c>
      <c r="AP62">
        <f t="shared" si="26"/>
        <v>2.2562000000000002</v>
      </c>
      <c r="AQ62">
        <f t="shared" si="26"/>
        <v>2.4496000000000002</v>
      </c>
      <c r="AR62">
        <f t="shared" si="26"/>
        <v>2.0141</v>
      </c>
    </row>
    <row r="63" spans="2:53" x14ac:dyDescent="0.3">
      <c r="B63" t="s">
        <v>5</v>
      </c>
      <c r="C63" s="15">
        <v>2.3134999999999999</v>
      </c>
      <c r="D63" s="15">
        <v>2.4401000000000002</v>
      </c>
      <c r="E63" s="15">
        <v>2.7362000000000002</v>
      </c>
      <c r="F63" s="15">
        <v>1.0551999999999999</v>
      </c>
      <c r="G63" s="15">
        <v>2.5596000000000001</v>
      </c>
      <c r="H63" s="15">
        <v>2.4805999999999999</v>
      </c>
      <c r="I63" s="15">
        <v>2.8643000000000001</v>
      </c>
      <c r="J63" s="15">
        <v>1.4495</v>
      </c>
      <c r="K63" s="15">
        <v>2.7461000000000002</v>
      </c>
      <c r="L63" s="15">
        <v>2.4500999999999999</v>
      </c>
      <c r="M63" s="15">
        <v>2.8892000000000002</v>
      </c>
      <c r="N63" s="15">
        <v>1.466</v>
      </c>
      <c r="Q63" t="s">
        <v>5</v>
      </c>
      <c r="R63">
        <f>C63-$C$8</f>
        <v>2.0002999999999997</v>
      </c>
      <c r="S63">
        <f>D63-$D$8</f>
        <v>2.1689000000000003</v>
      </c>
      <c r="T63">
        <f>E63-$E$8</f>
        <v>2.4518000000000004</v>
      </c>
      <c r="U63">
        <f>F63-$F$8</f>
        <v>0.7891999999999999</v>
      </c>
      <c r="V63">
        <f>G63-$G$8</f>
        <v>2.2734000000000001</v>
      </c>
      <c r="W63">
        <f>H63-$H$8</f>
        <v>2.2199</v>
      </c>
      <c r="X63">
        <f>I63-$I$8</f>
        <v>2.6332</v>
      </c>
      <c r="Y63">
        <f>J63-$J$8</f>
        <v>1.2097</v>
      </c>
      <c r="Z63">
        <f>K63-$K$8</f>
        <v>2.4983000000000004</v>
      </c>
      <c r="AA63">
        <f>L63-$L$8</f>
        <v>2.2319999999999998</v>
      </c>
      <c r="AB63">
        <f>M63-$M$8</f>
        <v>2.6746000000000003</v>
      </c>
      <c r="AC63">
        <f>N63-$N$8</f>
        <v>1.2638</v>
      </c>
      <c r="AF63" t="s">
        <v>5</v>
      </c>
      <c r="AG63">
        <f t="shared" si="27"/>
        <v>1.8493999999999997</v>
      </c>
      <c r="AH63">
        <f t="shared" si="24"/>
        <v>2.0180000000000002</v>
      </c>
      <c r="AI63">
        <f t="shared" si="24"/>
        <v>2.3009000000000004</v>
      </c>
      <c r="AJ63">
        <f t="shared" si="24"/>
        <v>0.63829999999999987</v>
      </c>
      <c r="AK63">
        <f t="shared" si="28"/>
        <v>2.1157000000000004</v>
      </c>
      <c r="AL63">
        <f t="shared" si="25"/>
        <v>2.0621999999999998</v>
      </c>
      <c r="AM63">
        <f t="shared" si="25"/>
        <v>2.4755000000000003</v>
      </c>
      <c r="AN63">
        <f t="shared" si="25"/>
        <v>1.052</v>
      </c>
      <c r="AO63">
        <f t="shared" si="29"/>
        <v>2.3654000000000006</v>
      </c>
      <c r="AP63">
        <f t="shared" si="26"/>
        <v>2.0991</v>
      </c>
      <c r="AQ63">
        <f t="shared" si="26"/>
        <v>2.5417000000000005</v>
      </c>
      <c r="AR63">
        <f t="shared" si="26"/>
        <v>1.1309</v>
      </c>
    </row>
    <row r="64" spans="2:53" x14ac:dyDescent="0.3">
      <c r="B64" t="s">
        <v>6</v>
      </c>
      <c r="C64" s="15">
        <v>2.2715999999999998</v>
      </c>
      <c r="D64" s="15">
        <v>2.5541999999999998</v>
      </c>
      <c r="E64" s="15">
        <v>1.6288</v>
      </c>
      <c r="F64" s="15">
        <v>2.1034999999999999</v>
      </c>
      <c r="G64" s="15">
        <v>1.4818</v>
      </c>
      <c r="H64" s="15">
        <v>2.3618000000000001</v>
      </c>
      <c r="I64" s="15">
        <v>1.7481</v>
      </c>
      <c r="J64" s="15">
        <v>2.3149000000000002</v>
      </c>
      <c r="K64" s="15">
        <v>1.9611000000000001</v>
      </c>
      <c r="L64" s="15">
        <v>2.4384000000000001</v>
      </c>
      <c r="M64" s="15">
        <v>2.6240000000000001</v>
      </c>
      <c r="N64" s="15">
        <v>1.9301999999999999</v>
      </c>
      <c r="Q64" t="s">
        <v>6</v>
      </c>
      <c r="R64">
        <f>C64-$C$9</f>
        <v>1.9930999999999999</v>
      </c>
      <c r="S64">
        <f>D64-$D$9</f>
        <v>2.2719999999999998</v>
      </c>
      <c r="T64">
        <f>E64-$E$9</f>
        <v>1.3567</v>
      </c>
      <c r="U64">
        <f>F64-$F$9</f>
        <v>1.8427</v>
      </c>
      <c r="V64">
        <f>G64-$G$9</f>
        <v>1.2437</v>
      </c>
      <c r="W64">
        <f>H64-$H$9</f>
        <v>2.1123000000000003</v>
      </c>
      <c r="X64">
        <f>I64-$I$9</f>
        <v>1.5056</v>
      </c>
      <c r="Y64">
        <f>J64-$J$9</f>
        <v>2.0725000000000002</v>
      </c>
      <c r="Z64">
        <f>K64-$K$9</f>
        <v>1.7383000000000002</v>
      </c>
      <c r="AA64">
        <f>L64-$L$9</f>
        <v>2.2303000000000002</v>
      </c>
      <c r="AB64">
        <f>M64-$M$9</f>
        <v>2.4025000000000003</v>
      </c>
      <c r="AC64">
        <f>N64-$N$9</f>
        <v>1.7136</v>
      </c>
      <c r="AF64" t="s">
        <v>6</v>
      </c>
      <c r="AG64">
        <f t="shared" si="27"/>
        <v>1.8421999999999998</v>
      </c>
      <c r="AH64">
        <f t="shared" si="24"/>
        <v>2.1210999999999998</v>
      </c>
      <c r="AI64">
        <f t="shared" si="24"/>
        <v>1.2058</v>
      </c>
      <c r="AJ64">
        <f t="shared" si="24"/>
        <v>1.6918</v>
      </c>
      <c r="AK64">
        <f t="shared" si="28"/>
        <v>1.0860000000000001</v>
      </c>
      <c r="AL64">
        <f t="shared" si="25"/>
        <v>1.9546000000000003</v>
      </c>
      <c r="AM64">
        <f t="shared" si="25"/>
        <v>1.3479000000000001</v>
      </c>
      <c r="AN64">
        <f t="shared" si="25"/>
        <v>1.9148000000000003</v>
      </c>
      <c r="AO64">
        <f t="shared" si="29"/>
        <v>1.6054000000000002</v>
      </c>
      <c r="AP64">
        <f t="shared" si="26"/>
        <v>2.0974000000000004</v>
      </c>
      <c r="AQ64">
        <f t="shared" si="26"/>
        <v>2.2696000000000005</v>
      </c>
      <c r="AR64">
        <f t="shared" si="26"/>
        <v>1.5807</v>
      </c>
    </row>
    <row r="65" spans="2:52" x14ac:dyDescent="0.3">
      <c r="B65" t="s">
        <v>7</v>
      </c>
      <c r="C65" s="15">
        <v>2.2940999999999998</v>
      </c>
      <c r="D65" s="15">
        <v>2.3220000000000001</v>
      </c>
      <c r="E65" s="15">
        <v>0.48799999999999999</v>
      </c>
      <c r="F65" s="15">
        <v>2.8483999999999998</v>
      </c>
      <c r="G65" s="15">
        <v>2.8727999999999998</v>
      </c>
      <c r="H65" s="15">
        <v>2.1331000000000002</v>
      </c>
      <c r="I65" s="15">
        <v>0.19359999999999999</v>
      </c>
      <c r="J65" s="15">
        <v>2.3698000000000001</v>
      </c>
      <c r="K65" s="15">
        <v>2.6356999999999999</v>
      </c>
      <c r="L65" s="15">
        <v>2.1305999999999998</v>
      </c>
      <c r="M65" s="15">
        <v>0.43769999999999998</v>
      </c>
      <c r="N65" s="15">
        <v>2.6775000000000002</v>
      </c>
      <c r="Q65" t="s">
        <v>7</v>
      </c>
      <c r="R65">
        <f>C65-$C$10</f>
        <v>1.9595999999999998</v>
      </c>
      <c r="S65">
        <f>D65-$D$10</f>
        <v>2.0419999999999998</v>
      </c>
      <c r="T65">
        <f>E65-$E$10</f>
        <v>0.19379999999999997</v>
      </c>
      <c r="U65">
        <f>F65-$F$10</f>
        <v>2.6128999999999998</v>
      </c>
      <c r="V65">
        <f>G65-$G$10</f>
        <v>2.6285999999999996</v>
      </c>
      <c r="W65">
        <f>H65-$H$10</f>
        <v>1.8903000000000003</v>
      </c>
      <c r="X65">
        <f>I65-$I$10</f>
        <v>-4.8600000000000004E-2</v>
      </c>
      <c r="Y65">
        <f>J65-$J$10</f>
        <v>2.1534</v>
      </c>
      <c r="Z65">
        <f>K65-$K$10</f>
        <v>2.4116</v>
      </c>
      <c r="AA65">
        <f>L65-$L$10</f>
        <v>1.9011999999999998</v>
      </c>
      <c r="AB65">
        <f>M65-$M$10</f>
        <v>0.21409999999999998</v>
      </c>
      <c r="AC65">
        <f>N65-$N$10</f>
        <v>2.4445000000000001</v>
      </c>
      <c r="AF65" t="s">
        <v>7</v>
      </c>
      <c r="AG65">
        <f t="shared" si="27"/>
        <v>1.8086999999999998</v>
      </c>
      <c r="AH65">
        <f t="shared" si="24"/>
        <v>1.8910999999999998</v>
      </c>
      <c r="AI65">
        <f t="shared" si="24"/>
        <v>4.2899999999999938E-2</v>
      </c>
      <c r="AJ65">
        <f t="shared" si="24"/>
        <v>2.4619999999999997</v>
      </c>
      <c r="AK65">
        <f t="shared" si="28"/>
        <v>2.4708999999999994</v>
      </c>
      <c r="AL65">
        <f t="shared" si="25"/>
        <v>1.7326000000000004</v>
      </c>
      <c r="AM65" t="str">
        <f t="shared" si="25"/>
        <v>0</v>
      </c>
      <c r="AN65">
        <f t="shared" si="25"/>
        <v>1.9957</v>
      </c>
      <c r="AO65">
        <f t="shared" si="29"/>
        <v>2.2787000000000002</v>
      </c>
      <c r="AP65">
        <f t="shared" si="26"/>
        <v>1.7682999999999998</v>
      </c>
      <c r="AQ65">
        <f t="shared" si="26"/>
        <v>8.1199999999999994E-2</v>
      </c>
      <c r="AR65">
        <f t="shared" si="26"/>
        <v>2.3116000000000003</v>
      </c>
    </row>
    <row r="66" spans="2:52" x14ac:dyDescent="0.3">
      <c r="B66" t="s">
        <v>8</v>
      </c>
      <c r="C66" s="15">
        <v>1.8685</v>
      </c>
      <c r="D66" s="15">
        <v>1.5441</v>
      </c>
      <c r="E66" s="15">
        <v>2.3765999999999998</v>
      </c>
      <c r="F66" s="15">
        <v>2.7174999999999998</v>
      </c>
      <c r="G66" s="15">
        <v>1.9538</v>
      </c>
      <c r="H66" s="15">
        <v>1.5621</v>
      </c>
      <c r="I66" s="15">
        <v>2.2341000000000002</v>
      </c>
      <c r="J66" s="15">
        <v>2.1577999999999999</v>
      </c>
      <c r="K66" s="15">
        <v>1.8048</v>
      </c>
      <c r="L66" s="15">
        <v>1.6808000000000001</v>
      </c>
      <c r="M66" s="15">
        <v>2.3412999999999999</v>
      </c>
      <c r="N66" s="15">
        <v>2.0030000000000001</v>
      </c>
      <c r="Q66" t="s">
        <v>8</v>
      </c>
      <c r="R66">
        <f>C66-$C$11</f>
        <v>1.5691000000000002</v>
      </c>
      <c r="S66">
        <f>D66-$D$11</f>
        <v>1.2797000000000001</v>
      </c>
      <c r="T66">
        <f>E66-$E$11</f>
        <v>2.1511</v>
      </c>
      <c r="U66">
        <f>F66-$F$11</f>
        <v>2.4645999999999999</v>
      </c>
      <c r="V66">
        <f>G66-$G$11</f>
        <v>1.7147999999999999</v>
      </c>
      <c r="W66">
        <f>H66-$H$11</f>
        <v>1.3417000000000001</v>
      </c>
      <c r="X66">
        <f>I66-$I$11</f>
        <v>2.0066000000000002</v>
      </c>
      <c r="Y66">
        <f>J66-$J$11</f>
        <v>1.9394</v>
      </c>
      <c r="Z66">
        <f>K66-$K$11</f>
        <v>1.6227</v>
      </c>
      <c r="AA66">
        <f>L66-$L$11</f>
        <v>1.4373</v>
      </c>
      <c r="AB66">
        <f>M66-$M$11</f>
        <v>2.1461999999999999</v>
      </c>
      <c r="AC66">
        <f>N66-$N$11</f>
        <v>1.7470000000000001</v>
      </c>
      <c r="AF66" t="s">
        <v>8</v>
      </c>
      <c r="AG66">
        <f t="shared" si="27"/>
        <v>1.4182000000000001</v>
      </c>
      <c r="AH66">
        <f t="shared" si="24"/>
        <v>1.1288</v>
      </c>
      <c r="AI66">
        <f t="shared" si="24"/>
        <v>2.0002</v>
      </c>
      <c r="AJ66">
        <f t="shared" si="24"/>
        <v>2.3136999999999999</v>
      </c>
      <c r="AK66">
        <f t="shared" si="28"/>
        <v>1.5570999999999999</v>
      </c>
      <c r="AL66">
        <f t="shared" si="25"/>
        <v>1.1840000000000002</v>
      </c>
      <c r="AM66">
        <f t="shared" si="25"/>
        <v>1.8489000000000002</v>
      </c>
      <c r="AN66">
        <f t="shared" si="25"/>
        <v>1.7817000000000001</v>
      </c>
      <c r="AO66">
        <f t="shared" si="29"/>
        <v>1.4898</v>
      </c>
      <c r="AP66">
        <f t="shared" si="26"/>
        <v>1.3044</v>
      </c>
      <c r="AQ66">
        <f t="shared" si="26"/>
        <v>2.0133000000000001</v>
      </c>
      <c r="AR66">
        <f t="shared" si="26"/>
        <v>1.6141000000000001</v>
      </c>
    </row>
    <row r="67" spans="2:52" ht="15" thickBot="1" x14ac:dyDescent="0.35"/>
    <row r="68" spans="2:52" x14ac:dyDescent="0.3">
      <c r="B68">
        <v>144</v>
      </c>
      <c r="Q68">
        <v>144</v>
      </c>
      <c r="AF68">
        <v>144</v>
      </c>
      <c r="AV68" t="s">
        <v>10</v>
      </c>
      <c r="AW68" t="s">
        <v>11</v>
      </c>
      <c r="AX68" t="s">
        <v>12</v>
      </c>
      <c r="AY68" s="4" t="s">
        <v>13</v>
      </c>
      <c r="AZ68" s="5" t="s">
        <v>14</v>
      </c>
    </row>
    <row r="69" spans="2:52" ht="15" thickBot="1" x14ac:dyDescent="0.35">
      <c r="B69" s="8" t="s">
        <v>0</v>
      </c>
      <c r="C69" s="9">
        <v>1</v>
      </c>
      <c r="D69" s="9">
        <v>2</v>
      </c>
      <c r="E69" s="9">
        <v>3</v>
      </c>
      <c r="F69" s="9">
        <v>4</v>
      </c>
      <c r="G69" s="9">
        <v>5</v>
      </c>
      <c r="H69" s="9">
        <v>6</v>
      </c>
      <c r="I69" s="9">
        <v>7</v>
      </c>
      <c r="J69" s="9">
        <v>8</v>
      </c>
      <c r="K69" s="9">
        <v>9</v>
      </c>
      <c r="L69" s="9">
        <v>10</v>
      </c>
      <c r="M69" s="9">
        <v>11</v>
      </c>
      <c r="N69" s="9">
        <v>12</v>
      </c>
      <c r="Q69" t="s">
        <v>0</v>
      </c>
      <c r="R69">
        <v>1</v>
      </c>
      <c r="S69">
        <v>2</v>
      </c>
      <c r="T69">
        <v>3</v>
      </c>
      <c r="U69">
        <v>4</v>
      </c>
      <c r="V69">
        <v>5</v>
      </c>
      <c r="W69">
        <v>6</v>
      </c>
      <c r="X69">
        <v>7</v>
      </c>
      <c r="Y69">
        <v>8</v>
      </c>
      <c r="Z69">
        <v>9</v>
      </c>
      <c r="AA69">
        <v>10</v>
      </c>
      <c r="AB69">
        <v>11</v>
      </c>
      <c r="AC69">
        <v>12</v>
      </c>
      <c r="AF69" t="s">
        <v>0</v>
      </c>
      <c r="AG69">
        <v>1</v>
      </c>
      <c r="AH69">
        <v>2</v>
      </c>
      <c r="AI69">
        <v>3</v>
      </c>
      <c r="AJ69">
        <v>4</v>
      </c>
      <c r="AK69">
        <v>5</v>
      </c>
      <c r="AL69">
        <v>6</v>
      </c>
      <c r="AM69">
        <v>7</v>
      </c>
      <c r="AN69">
        <v>8</v>
      </c>
      <c r="AO69">
        <v>9</v>
      </c>
      <c r="AP69">
        <v>10</v>
      </c>
      <c r="AQ69">
        <v>11</v>
      </c>
      <c r="AR69">
        <v>12</v>
      </c>
      <c r="AV69">
        <f>SUM(AG70:AJ77)/31</f>
        <v>1.7610161290322579</v>
      </c>
      <c r="AW69">
        <f>SUM(AK70:AN77)/31</f>
        <v>1.7635354838709674</v>
      </c>
      <c r="AX69">
        <f>SUM(AO70:AR77)/31</f>
        <v>1.8389032258064517</v>
      </c>
      <c r="AY69" s="6">
        <f>AVERAGE(AV69:AX69)</f>
        <v>1.7878182795698923</v>
      </c>
      <c r="AZ69" s="7">
        <f>STDEV(AV69:AX69)</f>
        <v>4.4258791061154781E-2</v>
      </c>
    </row>
    <row r="70" spans="2:52" x14ac:dyDescent="0.3">
      <c r="B70" s="8" t="s">
        <v>1</v>
      </c>
      <c r="C70" s="10">
        <v>0.50680000000000003</v>
      </c>
      <c r="D70" s="10">
        <v>2.4175</v>
      </c>
      <c r="E70" s="10">
        <v>1.7683</v>
      </c>
      <c r="F70" s="10">
        <v>2.5038999999999998</v>
      </c>
      <c r="G70" s="10">
        <v>0.4556</v>
      </c>
      <c r="H70" s="10">
        <v>2.3835000000000002</v>
      </c>
      <c r="I70" s="10">
        <v>1.8209</v>
      </c>
      <c r="J70" s="10">
        <v>2.5348000000000002</v>
      </c>
      <c r="K70" s="10">
        <v>0.38329999999999997</v>
      </c>
      <c r="L70" s="10">
        <v>2.2974000000000001</v>
      </c>
      <c r="M70" s="10">
        <v>1.6257999999999999</v>
      </c>
      <c r="N70" s="10">
        <v>2.1772</v>
      </c>
      <c r="Q70" t="s">
        <v>1</v>
      </c>
      <c r="R70">
        <f>C70-$C$4</f>
        <v>0.16340000000000005</v>
      </c>
      <c r="S70">
        <f>D70-$D$4</f>
        <v>2.0929000000000002</v>
      </c>
      <c r="T70">
        <f>E70-$E$4</f>
        <v>1.4582999999999999</v>
      </c>
      <c r="U70">
        <f>F70-$F$4</f>
        <v>2.2029999999999998</v>
      </c>
      <c r="V70">
        <f>G70-$G$4</f>
        <v>0.16699999999999998</v>
      </c>
      <c r="W70">
        <f>H70-$H$4</f>
        <v>2.1057000000000001</v>
      </c>
      <c r="X70">
        <f>I70-$I$4</f>
        <v>1.5628</v>
      </c>
      <c r="Y70">
        <f>J70-$J$4</f>
        <v>2.2941000000000003</v>
      </c>
      <c r="Z70">
        <f>K70-$K$4</f>
        <v>0.14309999999999998</v>
      </c>
      <c r="AA70">
        <f>L70-$L$4</f>
        <v>2.0746000000000002</v>
      </c>
      <c r="AB70">
        <f>M70-$M$4</f>
        <v>1.3983999999999999</v>
      </c>
      <c r="AC70">
        <f>N70-$N$4</f>
        <v>1.9746999999999999</v>
      </c>
      <c r="AF70" t="s">
        <v>1</v>
      </c>
      <c r="AG70">
        <f>IF(R70-$R$59&lt;0,"0",R70-$R$59)</f>
        <v>1.2500000000000011E-2</v>
      </c>
      <c r="AH70">
        <f t="shared" ref="AH70:AH77" si="30">IF(S70-$R$59&lt;0,"0",S70-$R$59)</f>
        <v>1.9420000000000002</v>
      </c>
      <c r="AI70">
        <f t="shared" ref="AI70:AI77" si="31">IF(T70-$R$59&lt;0,"0",T70-$R$59)</f>
        <v>1.3073999999999999</v>
      </c>
      <c r="AJ70">
        <f t="shared" ref="AJ70:AJ77" si="32">IF(U70-$R$59&lt;0,"0",U70-$R$59)</f>
        <v>2.0520999999999998</v>
      </c>
      <c r="AK70">
        <f>IF(V70-$V$59&lt;0,"0",V70-$V$59)</f>
        <v>9.3000000000000305E-3</v>
      </c>
      <c r="AL70">
        <f t="shared" ref="AL70:AL77" si="33">IF(W70-$V$59&lt;0,"0",W70-$V$59)</f>
        <v>1.9480000000000002</v>
      </c>
      <c r="AM70">
        <f t="shared" ref="AM70:AM77" si="34">IF(X70-$V$59&lt;0,"0",X70-$V$59)</f>
        <v>1.4051</v>
      </c>
      <c r="AN70">
        <f t="shared" ref="AN70:AN77" si="35">IF(Y70-$V$59&lt;0,"0",Y70-$V$59)</f>
        <v>2.1364000000000001</v>
      </c>
      <c r="AO70">
        <f>IF(Z70-$Z$59&lt;0,"0",Z70-$Z$59)</f>
        <v>1.0199999999999987E-2</v>
      </c>
      <c r="AP70">
        <f t="shared" ref="AP70:AP77" si="36">IF(AA70-$Z$59&lt;0,"0",AA70-$Z$59)</f>
        <v>1.9417000000000002</v>
      </c>
      <c r="AQ70">
        <f t="shared" ref="AQ70:AQ77" si="37">IF(AB70-$Z$59&lt;0,"0",AB70-$Z$59)</f>
        <v>1.2654999999999998</v>
      </c>
      <c r="AR70">
        <f t="shared" ref="AR70:AR77" si="38">IF(AC70-$Z$59&lt;0,"0",AC70-$Z$59)</f>
        <v>1.8417999999999999</v>
      </c>
    </row>
    <row r="71" spans="2:52" x14ac:dyDescent="0.3">
      <c r="B71" s="8" t="s">
        <v>2</v>
      </c>
      <c r="C71" s="10">
        <v>2.4533999999999998</v>
      </c>
      <c r="D71" s="10">
        <v>2.6402000000000001</v>
      </c>
      <c r="E71" s="10">
        <v>2.11</v>
      </c>
      <c r="F71" s="10">
        <v>2.6349999999999998</v>
      </c>
      <c r="G71" s="10">
        <v>2.6594000000000002</v>
      </c>
      <c r="H71" s="10">
        <v>2.6465999999999998</v>
      </c>
      <c r="I71" s="10">
        <v>2.0985999999999998</v>
      </c>
      <c r="J71" s="10">
        <v>2.5346000000000002</v>
      </c>
      <c r="K71" s="10">
        <v>2.6934999999999998</v>
      </c>
      <c r="L71" s="10">
        <v>2.7440000000000002</v>
      </c>
      <c r="M71" s="10">
        <v>2.1082999999999998</v>
      </c>
      <c r="N71" s="10">
        <v>2.5249999999999999</v>
      </c>
      <c r="Q71" t="s">
        <v>2</v>
      </c>
      <c r="R71">
        <f>C71-$C$5</f>
        <v>2.1320999999999999</v>
      </c>
      <c r="S71">
        <f>D71-$D$5</f>
        <v>2.3203</v>
      </c>
      <c r="T71">
        <f>E71-$E$5</f>
        <v>1.8154999999999999</v>
      </c>
      <c r="U71">
        <f>F71-$F$5</f>
        <v>2.3588999999999998</v>
      </c>
      <c r="V71">
        <f>G71-$G$5</f>
        <v>2.3654000000000002</v>
      </c>
      <c r="W71">
        <f>H71-$H$5</f>
        <v>2.3548999999999998</v>
      </c>
      <c r="X71">
        <f>I71-$I$5</f>
        <v>1.8511999999999997</v>
      </c>
      <c r="Y71">
        <f>J71-$J$5</f>
        <v>2.2978000000000001</v>
      </c>
      <c r="Z71">
        <f>K71-$K$5</f>
        <v>2.4421999999999997</v>
      </c>
      <c r="AA71">
        <f>L71-$L$5</f>
        <v>2.5087000000000002</v>
      </c>
      <c r="AB71">
        <f>M71-$M$5</f>
        <v>1.8948999999999998</v>
      </c>
      <c r="AC71">
        <f>N71-$N$5</f>
        <v>2.3163999999999998</v>
      </c>
      <c r="AF71" t="s">
        <v>2</v>
      </c>
      <c r="AG71">
        <f t="shared" ref="AG71:AG77" si="39">IF(R71-$R$59&lt;0,"0",R71-$R$59)</f>
        <v>1.9811999999999999</v>
      </c>
      <c r="AH71">
        <f t="shared" si="30"/>
        <v>2.1694</v>
      </c>
      <c r="AI71">
        <f t="shared" si="31"/>
        <v>1.6645999999999999</v>
      </c>
      <c r="AJ71">
        <f t="shared" si="32"/>
        <v>2.2079999999999997</v>
      </c>
      <c r="AK71">
        <f t="shared" ref="AK71:AK77" si="40">IF(V71-$V$59&lt;0,"0",V71-$V$59)</f>
        <v>2.2077</v>
      </c>
      <c r="AL71">
        <f t="shared" si="33"/>
        <v>2.1971999999999996</v>
      </c>
      <c r="AM71">
        <f t="shared" si="34"/>
        <v>1.6934999999999998</v>
      </c>
      <c r="AN71">
        <f t="shared" si="35"/>
        <v>2.1401000000000003</v>
      </c>
      <c r="AO71">
        <f t="shared" ref="AO71:AO77" si="41">IF(Z71-$Z$59&lt;0,"0",Z71-$Z$59)</f>
        <v>2.3092999999999999</v>
      </c>
      <c r="AP71">
        <f t="shared" si="36"/>
        <v>2.3758000000000004</v>
      </c>
      <c r="AQ71">
        <f t="shared" si="37"/>
        <v>1.7619999999999998</v>
      </c>
      <c r="AR71">
        <f t="shared" si="38"/>
        <v>2.1835</v>
      </c>
    </row>
    <row r="72" spans="2:52" x14ac:dyDescent="0.3">
      <c r="B72" s="8" t="s">
        <v>3</v>
      </c>
      <c r="C72" s="10">
        <v>2.2252000000000001</v>
      </c>
      <c r="D72" s="10">
        <v>1.9817</v>
      </c>
      <c r="E72" s="10">
        <v>0.68630000000000002</v>
      </c>
      <c r="F72" s="10">
        <v>2.6377000000000002</v>
      </c>
      <c r="G72" s="10">
        <v>2.6044</v>
      </c>
      <c r="H72" s="10">
        <v>1.8620000000000001</v>
      </c>
      <c r="I72" s="10">
        <v>0.37890000000000001</v>
      </c>
      <c r="J72" s="10">
        <v>2.7576999999999998</v>
      </c>
      <c r="K72" s="10">
        <v>2.6543999999999999</v>
      </c>
      <c r="L72" s="10">
        <v>2.2214</v>
      </c>
      <c r="M72" s="10">
        <v>0.68620000000000003</v>
      </c>
      <c r="N72" s="10">
        <v>2.7688999999999999</v>
      </c>
      <c r="Q72" t="s">
        <v>3</v>
      </c>
      <c r="R72">
        <f>C72-$C$6</f>
        <v>1.8749</v>
      </c>
      <c r="S72">
        <f>D72-$D$6</f>
        <v>1.6945000000000001</v>
      </c>
      <c r="T72">
        <f>E72-$E$6</f>
        <v>0.3261</v>
      </c>
      <c r="U72">
        <f>F72-$F$6</f>
        <v>2.3811</v>
      </c>
      <c r="V72">
        <f>G72-$G$6</f>
        <v>2.2877000000000001</v>
      </c>
      <c r="W72">
        <f>H72-$H$6</f>
        <v>1.5765000000000002</v>
      </c>
      <c r="X72">
        <f>I72-$I$6</f>
        <v>0.10800000000000004</v>
      </c>
      <c r="Y72">
        <f>J72-$J$6</f>
        <v>2.5294999999999996</v>
      </c>
      <c r="Z72">
        <f>K72-$K$6</f>
        <v>2.3658999999999999</v>
      </c>
      <c r="AA72">
        <f>L72-$L$6</f>
        <v>1.9843</v>
      </c>
      <c r="AB72">
        <f>M72-$M$6</f>
        <v>0.39670000000000005</v>
      </c>
      <c r="AC72">
        <f>N72-$N$6</f>
        <v>2.5318999999999998</v>
      </c>
      <c r="AF72" t="s">
        <v>3</v>
      </c>
      <c r="AG72">
        <f t="shared" si="39"/>
        <v>1.724</v>
      </c>
      <c r="AH72">
        <f t="shared" si="30"/>
        <v>1.5436000000000001</v>
      </c>
      <c r="AI72">
        <f t="shared" si="31"/>
        <v>0.17519999999999997</v>
      </c>
      <c r="AJ72">
        <f t="shared" si="32"/>
        <v>2.2302</v>
      </c>
      <c r="AK72">
        <f t="shared" si="40"/>
        <v>2.13</v>
      </c>
      <c r="AL72">
        <f t="shared" si="33"/>
        <v>1.4188000000000003</v>
      </c>
      <c r="AM72" t="str">
        <f t="shared" si="34"/>
        <v>0</v>
      </c>
      <c r="AN72">
        <f t="shared" si="35"/>
        <v>2.3717999999999995</v>
      </c>
      <c r="AO72">
        <f t="shared" si="41"/>
        <v>2.2330000000000001</v>
      </c>
      <c r="AP72">
        <f t="shared" si="36"/>
        <v>1.8513999999999999</v>
      </c>
      <c r="AQ72">
        <f t="shared" si="37"/>
        <v>0.26380000000000003</v>
      </c>
      <c r="AR72">
        <f t="shared" si="38"/>
        <v>2.399</v>
      </c>
    </row>
    <row r="73" spans="2:52" x14ac:dyDescent="0.3">
      <c r="B73" s="8" t="s">
        <v>4</v>
      </c>
      <c r="C73" s="10">
        <v>2.5897999999999999</v>
      </c>
      <c r="D73" s="10">
        <v>2.6055000000000001</v>
      </c>
      <c r="E73" s="10">
        <v>2.5365000000000002</v>
      </c>
      <c r="F73" s="10">
        <v>2.4388999999999998</v>
      </c>
      <c r="G73" s="10">
        <v>2.4626000000000001</v>
      </c>
      <c r="H73" s="10">
        <v>2.5274000000000001</v>
      </c>
      <c r="I73" s="10">
        <v>2.6547000000000001</v>
      </c>
      <c r="J73" s="10">
        <v>2.3062</v>
      </c>
      <c r="K73" s="10">
        <v>2.5758999999999999</v>
      </c>
      <c r="L73" s="10">
        <v>2.4994000000000001</v>
      </c>
      <c r="M73" s="10">
        <v>2.6341999999999999</v>
      </c>
      <c r="N73" s="10">
        <v>2.1762999999999999</v>
      </c>
      <c r="Q73" t="s">
        <v>4</v>
      </c>
      <c r="R73">
        <f>C73-$C$7</f>
        <v>2.2387999999999999</v>
      </c>
      <c r="S73">
        <f>D73-$D$7</f>
        <v>2.3144</v>
      </c>
      <c r="T73">
        <f>E73-$E$7</f>
        <v>2.2448000000000001</v>
      </c>
      <c r="U73">
        <f>F73-$F$7</f>
        <v>2.1637</v>
      </c>
      <c r="V73">
        <f>G73-$G$7</f>
        <v>2.1640000000000001</v>
      </c>
      <c r="W73">
        <f>H73-$H$7</f>
        <v>2.2369000000000003</v>
      </c>
      <c r="X73">
        <f>I73-$I$7</f>
        <v>2.3982999999999999</v>
      </c>
      <c r="Y73">
        <f>J73-$J$7</f>
        <v>2.0737999999999999</v>
      </c>
      <c r="Z73">
        <f>K73-$K$7</f>
        <v>2.2989999999999999</v>
      </c>
      <c r="AA73">
        <f>L73-$L$7</f>
        <v>2.2463000000000002</v>
      </c>
      <c r="AB73">
        <f>M73-$M$7</f>
        <v>2.4188000000000001</v>
      </c>
      <c r="AC73">
        <f>N73-$N$7</f>
        <v>1.9825999999999999</v>
      </c>
      <c r="AF73" t="s">
        <v>4</v>
      </c>
      <c r="AG73">
        <f t="shared" si="39"/>
        <v>2.0878999999999999</v>
      </c>
      <c r="AH73">
        <f t="shared" si="30"/>
        <v>2.1635</v>
      </c>
      <c r="AI73">
        <f t="shared" si="31"/>
        <v>2.0939000000000001</v>
      </c>
      <c r="AJ73">
        <f t="shared" si="32"/>
        <v>2.0127999999999999</v>
      </c>
      <c r="AK73">
        <f t="shared" si="40"/>
        <v>2.0063000000000004</v>
      </c>
      <c r="AL73">
        <f t="shared" si="33"/>
        <v>2.0792000000000002</v>
      </c>
      <c r="AM73">
        <f t="shared" si="34"/>
        <v>2.2405999999999997</v>
      </c>
      <c r="AN73">
        <f t="shared" si="35"/>
        <v>1.9160999999999999</v>
      </c>
      <c r="AO73">
        <f t="shared" si="41"/>
        <v>2.1661000000000001</v>
      </c>
      <c r="AP73">
        <f t="shared" si="36"/>
        <v>2.1134000000000004</v>
      </c>
      <c r="AQ73">
        <f t="shared" si="37"/>
        <v>2.2859000000000003</v>
      </c>
      <c r="AR73">
        <f t="shared" si="38"/>
        <v>1.8496999999999999</v>
      </c>
    </row>
    <row r="74" spans="2:52" x14ac:dyDescent="0.3">
      <c r="B74" s="8" t="s">
        <v>5</v>
      </c>
      <c r="C74" s="10">
        <v>2.4493999999999998</v>
      </c>
      <c r="D74" s="10">
        <v>2.4474</v>
      </c>
      <c r="E74" s="10">
        <v>2.6732</v>
      </c>
      <c r="F74" s="10">
        <v>1.2915000000000001</v>
      </c>
      <c r="G74" s="10">
        <v>2.5525000000000002</v>
      </c>
      <c r="H74" s="10">
        <v>2.4685999999999999</v>
      </c>
      <c r="I74" s="10">
        <v>2.786</v>
      </c>
      <c r="J74" s="10">
        <v>1.6595</v>
      </c>
      <c r="K74" s="10">
        <v>2.7423999999999999</v>
      </c>
      <c r="L74" s="10">
        <v>2.4319999999999999</v>
      </c>
      <c r="M74" s="10">
        <v>2.7747000000000002</v>
      </c>
      <c r="N74" s="10">
        <v>1.8983000000000001</v>
      </c>
      <c r="Q74" t="s">
        <v>5</v>
      </c>
      <c r="R74">
        <f>C74-$C$8</f>
        <v>2.1361999999999997</v>
      </c>
      <c r="S74">
        <f>D74-$D$8</f>
        <v>2.1762000000000001</v>
      </c>
      <c r="T74">
        <f>E74-$E$8</f>
        <v>2.3887999999999998</v>
      </c>
      <c r="U74">
        <f>F74-$F$8</f>
        <v>1.0255000000000001</v>
      </c>
      <c r="V74">
        <f>G74-$G$8</f>
        <v>2.2663000000000002</v>
      </c>
      <c r="W74">
        <f>H74-$H$8</f>
        <v>2.2079</v>
      </c>
      <c r="X74">
        <f>I74-$I$8</f>
        <v>2.5548999999999999</v>
      </c>
      <c r="Y74">
        <f>J74-$J$8</f>
        <v>1.4197</v>
      </c>
      <c r="Z74">
        <f>K74-$K$8</f>
        <v>2.4946000000000002</v>
      </c>
      <c r="AA74">
        <f>L74-$L$8</f>
        <v>2.2138999999999998</v>
      </c>
      <c r="AB74">
        <f>M74-$M$8</f>
        <v>2.5601000000000003</v>
      </c>
      <c r="AC74">
        <f>N74-$N$8</f>
        <v>1.6961000000000002</v>
      </c>
      <c r="AF74" t="s">
        <v>5</v>
      </c>
      <c r="AG74">
        <f t="shared" si="39"/>
        <v>1.9852999999999996</v>
      </c>
      <c r="AH74">
        <f t="shared" si="30"/>
        <v>2.0253000000000001</v>
      </c>
      <c r="AI74">
        <f t="shared" si="31"/>
        <v>2.2378999999999998</v>
      </c>
      <c r="AJ74">
        <f t="shared" si="32"/>
        <v>0.87460000000000004</v>
      </c>
      <c r="AK74">
        <f t="shared" si="40"/>
        <v>2.1086</v>
      </c>
      <c r="AL74">
        <f t="shared" si="33"/>
        <v>2.0502000000000002</v>
      </c>
      <c r="AM74">
        <f t="shared" si="34"/>
        <v>2.3971999999999998</v>
      </c>
      <c r="AN74">
        <f t="shared" si="35"/>
        <v>1.262</v>
      </c>
      <c r="AO74">
        <f t="shared" si="41"/>
        <v>2.3617000000000004</v>
      </c>
      <c r="AP74">
        <f t="shared" si="36"/>
        <v>2.081</v>
      </c>
      <c r="AQ74">
        <f t="shared" si="37"/>
        <v>2.4272000000000005</v>
      </c>
      <c r="AR74">
        <f t="shared" si="38"/>
        <v>1.5632000000000001</v>
      </c>
    </row>
    <row r="75" spans="2:52" x14ac:dyDescent="0.3">
      <c r="B75" s="8" t="s">
        <v>6</v>
      </c>
      <c r="C75" s="10">
        <v>2.3201999999999998</v>
      </c>
      <c r="D75" s="10">
        <v>2.4443999999999999</v>
      </c>
      <c r="E75" s="10">
        <v>2.1303999999999998</v>
      </c>
      <c r="F75" s="10">
        <v>2.3489</v>
      </c>
      <c r="G75" s="10">
        <v>1.6492</v>
      </c>
      <c r="H75" s="10">
        <v>2.1741000000000001</v>
      </c>
      <c r="I75" s="10">
        <v>2.3037000000000001</v>
      </c>
      <c r="J75" s="10">
        <v>2.4961000000000002</v>
      </c>
      <c r="K75" s="10">
        <v>1.8874</v>
      </c>
      <c r="L75" s="10">
        <v>2.4205000000000001</v>
      </c>
      <c r="M75" s="10">
        <v>2.5737999999999999</v>
      </c>
      <c r="N75" s="10">
        <v>2.3311000000000002</v>
      </c>
      <c r="Q75" t="s">
        <v>6</v>
      </c>
      <c r="R75">
        <f>C75-$C$9</f>
        <v>2.0416999999999996</v>
      </c>
      <c r="S75">
        <f>D75-$D$9</f>
        <v>2.1621999999999999</v>
      </c>
      <c r="T75">
        <f>E75-$E$9</f>
        <v>1.8582999999999998</v>
      </c>
      <c r="U75">
        <f>F75-$F$9</f>
        <v>2.0880999999999998</v>
      </c>
      <c r="V75">
        <f>G75-$G$9</f>
        <v>1.4111</v>
      </c>
      <c r="W75">
        <f>H75-$H$9</f>
        <v>1.9246000000000001</v>
      </c>
      <c r="X75">
        <f>I75-$I$9</f>
        <v>2.0611999999999999</v>
      </c>
      <c r="Y75">
        <f>J75-$J$9</f>
        <v>2.2537000000000003</v>
      </c>
      <c r="Z75">
        <f>K75-$K$9</f>
        <v>1.6646000000000001</v>
      </c>
      <c r="AA75">
        <f>L75-$L$9</f>
        <v>2.2124000000000001</v>
      </c>
      <c r="AB75">
        <f>M75-$M$9</f>
        <v>2.3523000000000001</v>
      </c>
      <c r="AC75">
        <f>N75-$N$9</f>
        <v>2.1145</v>
      </c>
      <c r="AF75" t="s">
        <v>6</v>
      </c>
      <c r="AG75">
        <f t="shared" si="39"/>
        <v>1.8907999999999996</v>
      </c>
      <c r="AH75">
        <f t="shared" si="30"/>
        <v>2.0112999999999999</v>
      </c>
      <c r="AI75">
        <f t="shared" si="31"/>
        <v>1.7073999999999998</v>
      </c>
      <c r="AJ75">
        <f t="shared" si="32"/>
        <v>1.9371999999999998</v>
      </c>
      <c r="AK75">
        <f t="shared" si="40"/>
        <v>1.2534000000000001</v>
      </c>
      <c r="AL75">
        <f t="shared" si="33"/>
        <v>1.7669000000000001</v>
      </c>
      <c r="AM75">
        <f t="shared" si="34"/>
        <v>1.9035</v>
      </c>
      <c r="AN75">
        <f t="shared" si="35"/>
        <v>2.0960000000000001</v>
      </c>
      <c r="AO75">
        <f t="shared" si="41"/>
        <v>1.5317000000000001</v>
      </c>
      <c r="AP75">
        <f t="shared" si="36"/>
        <v>2.0795000000000003</v>
      </c>
      <c r="AQ75">
        <f t="shared" si="37"/>
        <v>2.2194000000000003</v>
      </c>
      <c r="AR75">
        <f t="shared" si="38"/>
        <v>1.9816</v>
      </c>
    </row>
    <row r="76" spans="2:52" x14ac:dyDescent="0.3">
      <c r="B76" s="8" t="s">
        <v>7</v>
      </c>
      <c r="C76" s="10">
        <v>2.2616999999999998</v>
      </c>
      <c r="D76" s="10">
        <v>1.8766</v>
      </c>
      <c r="E76" s="10">
        <v>0.56769999999999998</v>
      </c>
      <c r="F76" s="10">
        <v>2.7955999999999999</v>
      </c>
      <c r="G76" s="10">
        <v>2.6876000000000002</v>
      </c>
      <c r="H76" s="10">
        <v>1.7975000000000001</v>
      </c>
      <c r="I76" s="10">
        <v>0.2024</v>
      </c>
      <c r="J76" s="10">
        <v>2.3130000000000002</v>
      </c>
      <c r="K76" s="10">
        <v>2.5581999999999998</v>
      </c>
      <c r="L76" s="10">
        <v>2.0615000000000001</v>
      </c>
      <c r="M76" s="10">
        <v>0.55879999999999996</v>
      </c>
      <c r="N76" s="10">
        <v>2.5943000000000001</v>
      </c>
      <c r="Q76" t="s">
        <v>7</v>
      </c>
      <c r="R76">
        <f>C76-$C$10</f>
        <v>1.9271999999999998</v>
      </c>
      <c r="S76">
        <f>D76-$D$10</f>
        <v>1.5966</v>
      </c>
      <c r="T76">
        <f>E76-$E$10</f>
        <v>0.27349999999999997</v>
      </c>
      <c r="U76">
        <f>F76-$F$10</f>
        <v>2.5600999999999998</v>
      </c>
      <c r="V76">
        <f>G76-$G$10</f>
        <v>2.4434</v>
      </c>
      <c r="W76">
        <f>H76-$H$10</f>
        <v>1.5547000000000002</v>
      </c>
      <c r="X76">
        <f>I76-$I$10</f>
        <v>-3.9800000000000002E-2</v>
      </c>
      <c r="Y76">
        <f>J76-$J$10</f>
        <v>2.0966</v>
      </c>
      <c r="Z76">
        <f>K76-$K$10</f>
        <v>2.3340999999999998</v>
      </c>
      <c r="AA76">
        <f>L76-$L$10</f>
        <v>1.8321000000000001</v>
      </c>
      <c r="AB76">
        <f>M76-$M$10</f>
        <v>0.33519999999999994</v>
      </c>
      <c r="AC76">
        <f>N76-$N$10</f>
        <v>2.3613</v>
      </c>
      <c r="AF76" t="s">
        <v>7</v>
      </c>
      <c r="AG76">
        <f t="shared" si="39"/>
        <v>1.7762999999999998</v>
      </c>
      <c r="AH76">
        <f t="shared" si="30"/>
        <v>1.4457</v>
      </c>
      <c r="AI76">
        <f t="shared" si="31"/>
        <v>0.12259999999999993</v>
      </c>
      <c r="AJ76">
        <f t="shared" si="32"/>
        <v>2.4091999999999998</v>
      </c>
      <c r="AK76">
        <f t="shared" si="40"/>
        <v>2.2857000000000003</v>
      </c>
      <c r="AL76">
        <f t="shared" si="33"/>
        <v>1.3970000000000002</v>
      </c>
      <c r="AM76" t="str">
        <f t="shared" si="34"/>
        <v>0</v>
      </c>
      <c r="AN76">
        <f t="shared" si="35"/>
        <v>1.9389000000000001</v>
      </c>
      <c r="AO76">
        <f t="shared" si="41"/>
        <v>2.2012</v>
      </c>
      <c r="AP76">
        <f t="shared" si="36"/>
        <v>1.6992</v>
      </c>
      <c r="AQ76">
        <f t="shared" si="37"/>
        <v>0.20229999999999995</v>
      </c>
      <c r="AR76">
        <f t="shared" si="38"/>
        <v>2.2284000000000002</v>
      </c>
    </row>
    <row r="77" spans="2:52" x14ac:dyDescent="0.3">
      <c r="B77" s="8" t="s">
        <v>8</v>
      </c>
      <c r="C77" s="10">
        <v>2.2589999999999999</v>
      </c>
      <c r="D77" s="10">
        <v>1.2591000000000001</v>
      </c>
      <c r="E77" s="10">
        <v>2.2837999999999998</v>
      </c>
      <c r="F77" s="10">
        <v>2.6435</v>
      </c>
      <c r="G77" s="10">
        <v>2.3784999999999998</v>
      </c>
      <c r="H77" s="10">
        <v>1.5068999999999999</v>
      </c>
      <c r="I77" s="10">
        <v>2.0996999999999999</v>
      </c>
      <c r="J77" s="10">
        <v>1.8611</v>
      </c>
      <c r="K77" s="10">
        <v>1.6966000000000001</v>
      </c>
      <c r="L77" s="10">
        <v>1.5317000000000001</v>
      </c>
      <c r="M77" s="10">
        <v>2.1286999999999998</v>
      </c>
      <c r="N77" s="10">
        <v>1.6288</v>
      </c>
      <c r="Q77" t="s">
        <v>8</v>
      </c>
      <c r="R77">
        <f>C77-$C$11</f>
        <v>1.9596</v>
      </c>
      <c r="S77">
        <f>D77-$D$11</f>
        <v>0.99470000000000014</v>
      </c>
      <c r="T77">
        <f>E77-$E$11</f>
        <v>2.0583</v>
      </c>
      <c r="U77">
        <f>F77-$F$11</f>
        <v>2.3906000000000001</v>
      </c>
      <c r="V77">
        <f>G77-$G$11</f>
        <v>2.1395</v>
      </c>
      <c r="W77">
        <f>H77-$H$11</f>
        <v>1.2865</v>
      </c>
      <c r="X77">
        <f>I77-$I$11</f>
        <v>1.8721999999999999</v>
      </c>
      <c r="Y77">
        <f>J77-$J$11</f>
        <v>1.6427</v>
      </c>
      <c r="Z77">
        <f>K77-$K$11</f>
        <v>1.5145000000000002</v>
      </c>
      <c r="AA77">
        <f>L77-$L$11</f>
        <v>1.2882</v>
      </c>
      <c r="AB77">
        <f>M77-$M$11</f>
        <v>1.9335999999999998</v>
      </c>
      <c r="AC77">
        <f>N77-$N$11</f>
        <v>1.3728</v>
      </c>
      <c r="AF77" t="s">
        <v>8</v>
      </c>
      <c r="AG77">
        <f t="shared" si="39"/>
        <v>1.8087</v>
      </c>
      <c r="AH77">
        <f t="shared" si="30"/>
        <v>0.84380000000000011</v>
      </c>
      <c r="AI77">
        <f t="shared" si="31"/>
        <v>1.9074</v>
      </c>
      <c r="AJ77">
        <f t="shared" si="32"/>
        <v>2.2397</v>
      </c>
      <c r="AK77">
        <f t="shared" si="40"/>
        <v>1.9818</v>
      </c>
      <c r="AL77">
        <f t="shared" si="33"/>
        <v>1.1288</v>
      </c>
      <c r="AM77">
        <f t="shared" si="34"/>
        <v>1.7144999999999999</v>
      </c>
      <c r="AN77">
        <f t="shared" si="35"/>
        <v>1.4850000000000001</v>
      </c>
      <c r="AO77">
        <f t="shared" si="41"/>
        <v>1.3816000000000002</v>
      </c>
      <c r="AP77">
        <f t="shared" si="36"/>
        <v>1.1553</v>
      </c>
      <c r="AQ77">
        <f t="shared" si="37"/>
        <v>1.8006999999999997</v>
      </c>
      <c r="AR77">
        <f t="shared" si="38"/>
        <v>1.2399</v>
      </c>
    </row>
    <row r="78" spans="2:52" ht="15" thickBot="1" x14ac:dyDescent="0.35"/>
    <row r="79" spans="2:52" x14ac:dyDescent="0.3">
      <c r="B79">
        <v>168</v>
      </c>
      <c r="Q79">
        <v>168</v>
      </c>
      <c r="AF79">
        <v>168</v>
      </c>
      <c r="AV79" t="s">
        <v>10</v>
      </c>
      <c r="AW79" t="s">
        <v>11</v>
      </c>
      <c r="AX79" t="s">
        <v>12</v>
      </c>
      <c r="AY79" s="4" t="s">
        <v>13</v>
      </c>
      <c r="AZ79" s="5" t="s">
        <v>14</v>
      </c>
    </row>
    <row r="80" spans="2:52" ht="15" thickBot="1" x14ac:dyDescent="0.35">
      <c r="B80" t="s">
        <v>0</v>
      </c>
      <c r="C80" s="1">
        <v>1</v>
      </c>
      <c r="D80" s="1">
        <v>2</v>
      </c>
      <c r="E80" s="1">
        <v>3</v>
      </c>
      <c r="F80" s="1">
        <v>4</v>
      </c>
      <c r="G80" s="1">
        <v>5</v>
      </c>
      <c r="H80" s="1">
        <v>6</v>
      </c>
      <c r="I80" s="1">
        <v>7</v>
      </c>
      <c r="J80" s="1">
        <v>8</v>
      </c>
      <c r="K80" s="1">
        <v>9</v>
      </c>
      <c r="L80" s="1">
        <v>10</v>
      </c>
      <c r="M80" s="1">
        <v>11</v>
      </c>
      <c r="N80" s="1">
        <v>12</v>
      </c>
      <c r="Q80" t="s">
        <v>0</v>
      </c>
      <c r="R80">
        <v>1</v>
      </c>
      <c r="S80">
        <v>2</v>
      </c>
      <c r="T80">
        <v>3</v>
      </c>
      <c r="U80">
        <v>4</v>
      </c>
      <c r="V80">
        <v>5</v>
      </c>
      <c r="W80">
        <v>6</v>
      </c>
      <c r="X80">
        <v>7</v>
      </c>
      <c r="Y80">
        <v>8</v>
      </c>
      <c r="Z80">
        <v>9</v>
      </c>
      <c r="AA80">
        <v>10</v>
      </c>
      <c r="AB80">
        <v>11</v>
      </c>
      <c r="AC80">
        <v>12</v>
      </c>
      <c r="AF80" t="s">
        <v>0</v>
      </c>
      <c r="AG80">
        <v>1</v>
      </c>
      <c r="AH80">
        <v>2</v>
      </c>
      <c r="AI80">
        <v>3</v>
      </c>
      <c r="AJ80">
        <v>4</v>
      </c>
      <c r="AK80">
        <v>5</v>
      </c>
      <c r="AL80">
        <v>6</v>
      </c>
      <c r="AM80">
        <v>7</v>
      </c>
      <c r="AN80">
        <v>8</v>
      </c>
      <c r="AO80">
        <v>9</v>
      </c>
      <c r="AP80">
        <v>10</v>
      </c>
      <c r="AQ80">
        <v>11</v>
      </c>
      <c r="AR80">
        <v>12</v>
      </c>
      <c r="AV80">
        <f>SUM(AG81:AJ88)/31</f>
        <v>1.8175774193548389</v>
      </c>
      <c r="AW80">
        <f>SUM(AK81:AN88)/31</f>
        <v>1.8127032258064517</v>
      </c>
      <c r="AX80">
        <f>SUM(AO81:AR88)/31</f>
        <v>1.9046580645161284</v>
      </c>
      <c r="AY80" s="6">
        <f>AVERAGE(AV80:AX80)</f>
        <v>1.8449795698924731</v>
      </c>
      <c r="AZ80" s="7">
        <f>STDEV(AV80:AX80)</f>
        <v>5.174052068829648E-2</v>
      </c>
    </row>
    <row r="81" spans="2:52" x14ac:dyDescent="0.3">
      <c r="B81" t="s">
        <v>1</v>
      </c>
      <c r="C81" s="2">
        <v>0.50919999999999999</v>
      </c>
      <c r="D81" s="2">
        <v>2.4337</v>
      </c>
      <c r="E81" s="2">
        <v>1.8295999999999999</v>
      </c>
      <c r="F81" s="2">
        <v>2.4841000000000002</v>
      </c>
      <c r="G81" s="2">
        <v>0.45689999999999997</v>
      </c>
      <c r="H81" s="2">
        <v>2.1604000000000001</v>
      </c>
      <c r="I81" s="2">
        <v>1.8449</v>
      </c>
      <c r="J81" s="2">
        <v>2.5617999999999999</v>
      </c>
      <c r="K81" s="2">
        <v>0.3947</v>
      </c>
      <c r="L81" s="2">
        <v>2.3054999999999999</v>
      </c>
      <c r="M81" s="2">
        <v>1.6634</v>
      </c>
      <c r="N81" s="2">
        <v>2.1431</v>
      </c>
      <c r="Q81" t="s">
        <v>1</v>
      </c>
      <c r="R81" s="3">
        <f>C81-$C$4</f>
        <v>0.1658</v>
      </c>
      <c r="S81">
        <f>D81-$D$4</f>
        <v>2.1090999999999998</v>
      </c>
      <c r="T81">
        <f>E81-$E$4</f>
        <v>1.5195999999999998</v>
      </c>
      <c r="U81">
        <f>F81-$F$4</f>
        <v>2.1832000000000003</v>
      </c>
      <c r="V81">
        <f>G81-$G$4</f>
        <v>0.16829999999999995</v>
      </c>
      <c r="W81">
        <f>H81-$H$4</f>
        <v>1.8826000000000001</v>
      </c>
      <c r="X81">
        <f>I81-$I$4</f>
        <v>1.5868</v>
      </c>
      <c r="Y81">
        <f>J81-$J$4</f>
        <v>2.3210999999999999</v>
      </c>
      <c r="Z81">
        <f>K81-$K$4</f>
        <v>0.1545</v>
      </c>
      <c r="AA81">
        <f>L81-$L$4</f>
        <v>2.0827</v>
      </c>
      <c r="AB81">
        <f>M81-$M$4</f>
        <v>1.4359999999999999</v>
      </c>
      <c r="AC81">
        <f>N81-$N$4</f>
        <v>1.9405999999999999</v>
      </c>
      <c r="AF81" t="s">
        <v>1</v>
      </c>
      <c r="AG81" s="3">
        <f>IF(R81-$R$59&lt;0,"0",R81-$R$59)</f>
        <v>1.4899999999999969E-2</v>
      </c>
      <c r="AH81" s="3">
        <f t="shared" ref="AH81:AH88" si="42">IF(S81-$R$59&lt;0,"0",S81-$R$59)</f>
        <v>1.9581999999999997</v>
      </c>
      <c r="AI81" s="3">
        <f t="shared" ref="AI81:AI88" si="43">IF(T81-$R$59&lt;0,"0",T81-$R$59)</f>
        <v>1.3686999999999998</v>
      </c>
      <c r="AJ81" s="3">
        <f t="shared" ref="AJ81:AJ88" si="44">IF(U81-$R$59&lt;0,"0",U81-$R$59)</f>
        <v>2.0323000000000002</v>
      </c>
      <c r="AK81" s="3">
        <f>IF(V81-$V$59&lt;0,"0",V81-$V$59)</f>
        <v>1.0599999999999998E-2</v>
      </c>
      <c r="AL81" s="3">
        <f t="shared" ref="AL81:AL88" si="45">IF(W81-$V$59&lt;0,"0",W81-$V$59)</f>
        <v>1.7249000000000001</v>
      </c>
      <c r="AM81" s="3">
        <f t="shared" ref="AM81:AM88" si="46">IF(X81-$V$59&lt;0,"0",X81-$V$59)</f>
        <v>1.4291</v>
      </c>
      <c r="AN81" s="3">
        <f t="shared" ref="AN81:AN88" si="47">IF(Y81-$V$59&lt;0,"0",Y81-$V$59)</f>
        <v>2.1634000000000002</v>
      </c>
      <c r="AO81" s="3">
        <f>IF(Z81-$Z$59&lt;0,"0",Z81-$Z$59)</f>
        <v>2.1600000000000008E-2</v>
      </c>
      <c r="AP81" s="3">
        <f t="shared" ref="AP81:AP88" si="48">IF(AA81-$Z$59&lt;0,"0",AA81-$Z$59)</f>
        <v>1.9498</v>
      </c>
      <c r="AQ81" s="3">
        <f t="shared" ref="AQ81:AQ88" si="49">IF(AB81-$Z$59&lt;0,"0",AB81-$Z$59)</f>
        <v>1.3030999999999999</v>
      </c>
      <c r="AR81" s="3">
        <f t="shared" ref="AR81:AR88" si="50">IF(AC81-$Z$59&lt;0,"0",AC81-$Z$59)</f>
        <v>1.8076999999999999</v>
      </c>
    </row>
    <row r="82" spans="2:52" x14ac:dyDescent="0.3">
      <c r="B82" t="s">
        <v>2</v>
      </c>
      <c r="C82" s="2">
        <v>2.4839000000000002</v>
      </c>
      <c r="D82" s="2">
        <v>2.6844000000000001</v>
      </c>
      <c r="E82" s="2">
        <v>2.1337999999999999</v>
      </c>
      <c r="F82" s="2">
        <v>2.6539000000000001</v>
      </c>
      <c r="G82" s="2">
        <v>2.6511</v>
      </c>
      <c r="H82" s="2">
        <v>2.7145000000000001</v>
      </c>
      <c r="I82" s="2">
        <v>2.1002999999999998</v>
      </c>
      <c r="J82" s="2">
        <v>2.6331000000000002</v>
      </c>
      <c r="K82" s="2">
        <v>2.5057999999999998</v>
      </c>
      <c r="L82" s="2">
        <v>2.6835</v>
      </c>
      <c r="M82" s="2">
        <v>2.1711</v>
      </c>
      <c r="N82" s="2">
        <v>2.5270999999999999</v>
      </c>
      <c r="Q82" t="s">
        <v>2</v>
      </c>
      <c r="R82">
        <f>C82-$C$5</f>
        <v>2.1626000000000003</v>
      </c>
      <c r="S82">
        <f>D82-$D$5</f>
        <v>2.3645</v>
      </c>
      <c r="T82">
        <f>E82-$E$5</f>
        <v>1.8392999999999999</v>
      </c>
      <c r="U82">
        <f>F82-$F$5</f>
        <v>2.3778000000000001</v>
      </c>
      <c r="V82">
        <f>G82-$G$5</f>
        <v>2.3571</v>
      </c>
      <c r="W82">
        <f>H82-$H$5</f>
        <v>2.4228000000000001</v>
      </c>
      <c r="X82">
        <f>I82-$I$5</f>
        <v>1.8528999999999998</v>
      </c>
      <c r="Y82">
        <f>J82-$J$5</f>
        <v>2.3963000000000001</v>
      </c>
      <c r="Z82">
        <f>K82-$K$5</f>
        <v>2.2544999999999997</v>
      </c>
      <c r="AA82">
        <f>L82-$L$5</f>
        <v>2.4481999999999999</v>
      </c>
      <c r="AB82">
        <f>M82-$M$5</f>
        <v>1.9577</v>
      </c>
      <c r="AC82">
        <f>N82-$N$5</f>
        <v>2.3184999999999998</v>
      </c>
      <c r="AF82" t="s">
        <v>2</v>
      </c>
      <c r="AG82" s="3">
        <f t="shared" ref="AG82:AG88" si="51">IF(R82-$R$59&lt;0,"0",R82-$R$59)</f>
        <v>2.0117000000000003</v>
      </c>
      <c r="AH82" s="3">
        <f t="shared" si="42"/>
        <v>2.2136</v>
      </c>
      <c r="AI82" s="3">
        <f t="shared" si="43"/>
        <v>1.6883999999999999</v>
      </c>
      <c r="AJ82" s="3">
        <f t="shared" si="44"/>
        <v>2.2269000000000001</v>
      </c>
      <c r="AK82" s="3">
        <f t="shared" ref="AK82:AK88" si="52">IF(V82-$V$59&lt;0,"0",V82-$V$59)</f>
        <v>2.1993999999999998</v>
      </c>
      <c r="AL82" s="3">
        <f t="shared" si="45"/>
        <v>2.2651000000000003</v>
      </c>
      <c r="AM82" s="3">
        <f t="shared" si="46"/>
        <v>1.6951999999999998</v>
      </c>
      <c r="AN82" s="3">
        <f t="shared" si="47"/>
        <v>2.2385999999999999</v>
      </c>
      <c r="AO82" s="3">
        <f t="shared" ref="AO82:AO88" si="53">IF(Z82-$Z$59&lt;0,"0",Z82-$Z$59)</f>
        <v>2.1215999999999999</v>
      </c>
      <c r="AP82" s="3">
        <f t="shared" si="48"/>
        <v>2.3153000000000001</v>
      </c>
      <c r="AQ82" s="3">
        <f t="shared" si="49"/>
        <v>1.8248</v>
      </c>
      <c r="AR82" s="3">
        <f t="shared" si="50"/>
        <v>2.1856</v>
      </c>
    </row>
    <row r="83" spans="2:52" x14ac:dyDescent="0.3">
      <c r="B83" t="s">
        <v>3</v>
      </c>
      <c r="C83" s="2">
        <v>2.2368999999999999</v>
      </c>
      <c r="D83" s="2">
        <v>2.4226000000000001</v>
      </c>
      <c r="E83" s="2">
        <v>0.86219999999999997</v>
      </c>
      <c r="F83" s="2">
        <v>2.6295999999999999</v>
      </c>
      <c r="G83" s="2">
        <v>2.6059000000000001</v>
      </c>
      <c r="H83" s="2">
        <v>2.1301000000000001</v>
      </c>
      <c r="I83" s="2">
        <v>0.4022</v>
      </c>
      <c r="J83" s="2">
        <v>2.8355999999999999</v>
      </c>
      <c r="K83" s="2">
        <v>2.6343000000000001</v>
      </c>
      <c r="L83" s="2">
        <v>2.5672000000000001</v>
      </c>
      <c r="M83" s="2">
        <v>0.84970000000000001</v>
      </c>
      <c r="N83" s="2">
        <v>2.8347000000000002</v>
      </c>
      <c r="Q83" t="s">
        <v>3</v>
      </c>
      <c r="R83">
        <f>C83-$C$6</f>
        <v>1.8865999999999998</v>
      </c>
      <c r="S83">
        <f>D83-$D$6</f>
        <v>2.1354000000000002</v>
      </c>
      <c r="T83">
        <f>E83-$E$6</f>
        <v>0.502</v>
      </c>
      <c r="U83">
        <f>F83-$F$6</f>
        <v>2.3729999999999998</v>
      </c>
      <c r="V83">
        <f>G83-$G$6</f>
        <v>2.2892000000000001</v>
      </c>
      <c r="W83">
        <f>H83-$H$6</f>
        <v>1.8446000000000002</v>
      </c>
      <c r="X83">
        <f>I83-$I$6</f>
        <v>0.13130000000000003</v>
      </c>
      <c r="Y83">
        <f>J83-$J$6</f>
        <v>2.6073999999999997</v>
      </c>
      <c r="Z83">
        <f>K83-$K$6</f>
        <v>2.3458000000000001</v>
      </c>
      <c r="AA83">
        <f>L83-$L$6</f>
        <v>2.3301000000000003</v>
      </c>
      <c r="AB83">
        <f>M83-$M$6</f>
        <v>0.56020000000000003</v>
      </c>
      <c r="AC83">
        <f>N83-$N$6</f>
        <v>2.5977000000000001</v>
      </c>
      <c r="AF83" t="s">
        <v>3</v>
      </c>
      <c r="AG83" s="3">
        <f t="shared" si="51"/>
        <v>1.7356999999999998</v>
      </c>
      <c r="AH83" s="3">
        <f t="shared" si="42"/>
        <v>1.9845000000000002</v>
      </c>
      <c r="AI83" s="3">
        <f t="shared" si="43"/>
        <v>0.35109999999999997</v>
      </c>
      <c r="AJ83" s="3">
        <f t="shared" si="44"/>
        <v>2.2220999999999997</v>
      </c>
      <c r="AK83" s="3">
        <f t="shared" si="52"/>
        <v>2.1315</v>
      </c>
      <c r="AL83" s="3">
        <f t="shared" si="45"/>
        <v>1.6869000000000003</v>
      </c>
      <c r="AM83" s="3" t="str">
        <f t="shared" si="46"/>
        <v>0</v>
      </c>
      <c r="AN83" s="3">
        <f t="shared" si="47"/>
        <v>2.4497</v>
      </c>
      <c r="AO83" s="3">
        <f t="shared" si="53"/>
        <v>2.2129000000000003</v>
      </c>
      <c r="AP83" s="3">
        <f t="shared" si="48"/>
        <v>2.1972000000000005</v>
      </c>
      <c r="AQ83" s="3">
        <f t="shared" si="49"/>
        <v>0.42730000000000001</v>
      </c>
      <c r="AR83" s="3">
        <f t="shared" si="50"/>
        <v>2.4648000000000003</v>
      </c>
    </row>
    <row r="84" spans="2:52" x14ac:dyDescent="0.3">
      <c r="B84" t="s">
        <v>4</v>
      </c>
      <c r="C84" s="2">
        <v>2.5598999999999998</v>
      </c>
      <c r="D84" s="2">
        <v>2.4807000000000001</v>
      </c>
      <c r="E84" s="2">
        <v>2.5659000000000001</v>
      </c>
      <c r="F84" s="2">
        <v>2.5689000000000002</v>
      </c>
      <c r="G84" s="2">
        <v>2.4485000000000001</v>
      </c>
      <c r="H84" s="2">
        <v>2.5335999999999999</v>
      </c>
      <c r="I84" s="2">
        <v>2.7103999999999999</v>
      </c>
      <c r="J84" s="2">
        <v>2.3852000000000002</v>
      </c>
      <c r="K84" s="2">
        <v>2.552</v>
      </c>
      <c r="L84" s="2">
        <v>2.3452000000000002</v>
      </c>
      <c r="M84" s="2">
        <v>2.7328999999999999</v>
      </c>
      <c r="N84" s="2">
        <v>2.2448999999999999</v>
      </c>
      <c r="Q84" t="s">
        <v>4</v>
      </c>
      <c r="R84">
        <f>C84-$C$7</f>
        <v>2.2088999999999999</v>
      </c>
      <c r="S84">
        <f>D84-$D$7</f>
        <v>2.1896</v>
      </c>
      <c r="T84">
        <f>E84-$E$7</f>
        <v>2.2742</v>
      </c>
      <c r="U84">
        <f>F84-$F$7</f>
        <v>2.2937000000000003</v>
      </c>
      <c r="V84">
        <f>G84-$G$7</f>
        <v>2.1499000000000001</v>
      </c>
      <c r="W84">
        <f>H84-$H$7</f>
        <v>2.2431000000000001</v>
      </c>
      <c r="X84">
        <f>I84-$I$7</f>
        <v>2.4539999999999997</v>
      </c>
      <c r="Y84">
        <f>J84-$J$7</f>
        <v>2.1528</v>
      </c>
      <c r="Z84">
        <f>K84-$K$7</f>
        <v>2.2751000000000001</v>
      </c>
      <c r="AA84">
        <f>L84-$L$7</f>
        <v>2.0921000000000003</v>
      </c>
      <c r="AB84">
        <f>M84-$M$7</f>
        <v>2.5175000000000001</v>
      </c>
      <c r="AC84">
        <f>N84-$N$7</f>
        <v>2.0511999999999997</v>
      </c>
      <c r="AF84" t="s">
        <v>4</v>
      </c>
      <c r="AG84" s="3">
        <f t="shared" si="51"/>
        <v>2.0579999999999998</v>
      </c>
      <c r="AH84" s="3">
        <f t="shared" si="42"/>
        <v>2.0387</v>
      </c>
      <c r="AI84" s="3">
        <f t="shared" si="43"/>
        <v>2.1233</v>
      </c>
      <c r="AJ84" s="3">
        <f t="shared" si="44"/>
        <v>2.1428000000000003</v>
      </c>
      <c r="AK84" s="3">
        <f t="shared" si="52"/>
        <v>1.9922000000000002</v>
      </c>
      <c r="AL84" s="3">
        <f t="shared" si="45"/>
        <v>2.0853999999999999</v>
      </c>
      <c r="AM84" s="3">
        <f t="shared" si="46"/>
        <v>2.2962999999999996</v>
      </c>
      <c r="AN84" s="3">
        <f t="shared" si="47"/>
        <v>1.9951000000000001</v>
      </c>
      <c r="AO84" s="3">
        <f t="shared" si="53"/>
        <v>2.1422000000000003</v>
      </c>
      <c r="AP84" s="3">
        <f t="shared" si="48"/>
        <v>1.9592000000000003</v>
      </c>
      <c r="AQ84" s="3">
        <f t="shared" si="49"/>
        <v>2.3846000000000003</v>
      </c>
      <c r="AR84" s="3">
        <f t="shared" si="50"/>
        <v>1.9182999999999997</v>
      </c>
    </row>
    <row r="85" spans="2:52" x14ac:dyDescent="0.3">
      <c r="B85" t="s">
        <v>5</v>
      </c>
      <c r="C85" s="2">
        <v>2.4384000000000001</v>
      </c>
      <c r="D85" s="2">
        <v>2.448</v>
      </c>
      <c r="E85" s="2">
        <v>2.6888000000000001</v>
      </c>
      <c r="F85" s="2">
        <v>1.6516999999999999</v>
      </c>
      <c r="G85" s="2">
        <v>2.5518999999999998</v>
      </c>
      <c r="H85" s="2">
        <v>2.4666999999999999</v>
      </c>
      <c r="I85" s="2">
        <v>2.8833000000000002</v>
      </c>
      <c r="J85" s="2">
        <v>2.0497000000000001</v>
      </c>
      <c r="K85" s="2">
        <v>2.7401</v>
      </c>
      <c r="L85" s="2">
        <v>2.3955000000000002</v>
      </c>
      <c r="M85" s="2">
        <v>2.8197999999999999</v>
      </c>
      <c r="N85" s="2">
        <v>2.3852000000000002</v>
      </c>
      <c r="Q85" t="s">
        <v>5</v>
      </c>
      <c r="R85">
        <f>C85-$C$8</f>
        <v>2.1252</v>
      </c>
      <c r="S85">
        <f>D85-$D$8</f>
        <v>2.1768000000000001</v>
      </c>
      <c r="T85">
        <f>E85-$E$8</f>
        <v>2.4043999999999999</v>
      </c>
      <c r="U85">
        <f>F85-$F$8</f>
        <v>1.3856999999999999</v>
      </c>
      <c r="V85">
        <f>G85-$G$8</f>
        <v>2.2656999999999998</v>
      </c>
      <c r="W85">
        <f>H85-$H$8</f>
        <v>2.206</v>
      </c>
      <c r="X85">
        <f>I85-$I$8</f>
        <v>2.6522000000000001</v>
      </c>
      <c r="Y85">
        <f>J85-$J$8</f>
        <v>1.8099000000000001</v>
      </c>
      <c r="Z85">
        <f>K85-$K$8</f>
        <v>2.4923000000000002</v>
      </c>
      <c r="AA85">
        <f>L85-$L$8</f>
        <v>2.1774</v>
      </c>
      <c r="AB85">
        <f>M85-$M$8</f>
        <v>2.6052</v>
      </c>
      <c r="AC85">
        <f>N85-$N$8</f>
        <v>2.1830000000000003</v>
      </c>
      <c r="AF85" t="s">
        <v>5</v>
      </c>
      <c r="AG85" s="3">
        <f t="shared" si="51"/>
        <v>1.9742999999999999</v>
      </c>
      <c r="AH85" s="3">
        <f t="shared" si="42"/>
        <v>2.0259</v>
      </c>
      <c r="AI85" s="3">
        <f t="shared" si="43"/>
        <v>2.2534999999999998</v>
      </c>
      <c r="AJ85" s="3">
        <f t="shared" si="44"/>
        <v>1.2347999999999999</v>
      </c>
      <c r="AK85" s="3">
        <f t="shared" si="52"/>
        <v>2.1079999999999997</v>
      </c>
      <c r="AL85" s="3">
        <f t="shared" si="45"/>
        <v>2.0483000000000002</v>
      </c>
      <c r="AM85" s="3">
        <f t="shared" si="46"/>
        <v>2.4945000000000004</v>
      </c>
      <c r="AN85" s="3">
        <f t="shared" si="47"/>
        <v>1.6522000000000001</v>
      </c>
      <c r="AO85" s="3">
        <f t="shared" si="53"/>
        <v>2.3594000000000004</v>
      </c>
      <c r="AP85" s="3">
        <f t="shared" si="48"/>
        <v>2.0445000000000002</v>
      </c>
      <c r="AQ85" s="3">
        <f t="shared" si="49"/>
        <v>2.4723000000000002</v>
      </c>
      <c r="AR85" s="3">
        <f t="shared" si="50"/>
        <v>2.0501000000000005</v>
      </c>
    </row>
    <row r="86" spans="2:52" x14ac:dyDescent="0.3">
      <c r="B86" t="s">
        <v>6</v>
      </c>
      <c r="C86" s="2">
        <v>2.3128000000000002</v>
      </c>
      <c r="D86" s="2">
        <v>2.4464999999999999</v>
      </c>
      <c r="E86" s="2">
        <v>2.2927</v>
      </c>
      <c r="F86" s="2">
        <v>2.5078</v>
      </c>
      <c r="G86" s="2">
        <v>1.7151000000000001</v>
      </c>
      <c r="H86" s="2">
        <v>2.1717</v>
      </c>
      <c r="I86" s="2">
        <v>2.4272999999999998</v>
      </c>
      <c r="J86" s="2">
        <v>2.6145999999999998</v>
      </c>
      <c r="K86" s="2">
        <v>2.0141</v>
      </c>
      <c r="L86" s="2">
        <v>2.4685000000000001</v>
      </c>
      <c r="M86" s="2">
        <v>2.6023999999999998</v>
      </c>
      <c r="N86" s="2">
        <v>2.4927999999999999</v>
      </c>
      <c r="Q86" t="s">
        <v>6</v>
      </c>
      <c r="R86">
        <f>C86-$C$9</f>
        <v>2.0343</v>
      </c>
      <c r="S86">
        <f>D86-$D$9</f>
        <v>2.1642999999999999</v>
      </c>
      <c r="T86">
        <f>E86-$E$9</f>
        <v>2.0206</v>
      </c>
      <c r="U86">
        <f>F86-$F$9</f>
        <v>2.2469999999999999</v>
      </c>
      <c r="V86">
        <f>G86-$G$9</f>
        <v>1.4770000000000001</v>
      </c>
      <c r="W86">
        <f>H86-$H$9</f>
        <v>1.9221999999999999</v>
      </c>
      <c r="X86">
        <f>I86-$I$9</f>
        <v>2.1847999999999996</v>
      </c>
      <c r="Y86">
        <f>J86-$J$9</f>
        <v>2.3721999999999999</v>
      </c>
      <c r="Z86">
        <f>K86-$K$9</f>
        <v>1.7913000000000001</v>
      </c>
      <c r="AA86">
        <f>L86-$L$9</f>
        <v>2.2604000000000002</v>
      </c>
      <c r="AB86">
        <f>M86-$M$9</f>
        <v>2.3809</v>
      </c>
      <c r="AC86">
        <f>N86-$N$9</f>
        <v>2.2761999999999998</v>
      </c>
      <c r="AF86" t="s">
        <v>6</v>
      </c>
      <c r="AG86" s="3">
        <f t="shared" si="51"/>
        <v>1.8834</v>
      </c>
      <c r="AH86" s="3">
        <f t="shared" si="42"/>
        <v>2.0133999999999999</v>
      </c>
      <c r="AI86" s="3">
        <f t="shared" si="43"/>
        <v>1.8696999999999999</v>
      </c>
      <c r="AJ86" s="3">
        <f t="shared" si="44"/>
        <v>2.0960999999999999</v>
      </c>
      <c r="AK86" s="3">
        <f t="shared" si="52"/>
        <v>1.3193000000000001</v>
      </c>
      <c r="AL86" s="3">
        <f t="shared" si="45"/>
        <v>1.7645</v>
      </c>
      <c r="AM86" s="3">
        <f t="shared" si="46"/>
        <v>2.0270999999999999</v>
      </c>
      <c r="AN86" s="3">
        <f t="shared" si="47"/>
        <v>2.2145000000000001</v>
      </c>
      <c r="AO86" s="3">
        <f t="shared" si="53"/>
        <v>1.6584000000000001</v>
      </c>
      <c r="AP86" s="3">
        <f t="shared" si="48"/>
        <v>2.1275000000000004</v>
      </c>
      <c r="AQ86" s="3">
        <f t="shared" si="49"/>
        <v>2.2480000000000002</v>
      </c>
      <c r="AR86" s="3">
        <f t="shared" si="50"/>
        <v>2.1433</v>
      </c>
    </row>
    <row r="87" spans="2:52" x14ac:dyDescent="0.3">
      <c r="B87" t="s">
        <v>7</v>
      </c>
      <c r="C87" s="2">
        <v>2.2585999999999999</v>
      </c>
      <c r="D87" s="2">
        <v>1.7521</v>
      </c>
      <c r="E87" s="2">
        <v>0.6411</v>
      </c>
      <c r="F87" s="2">
        <v>2.7923</v>
      </c>
      <c r="G87" s="2">
        <v>2.625</v>
      </c>
      <c r="H87" s="2">
        <v>1.7948</v>
      </c>
      <c r="I87" s="2">
        <v>0.2258</v>
      </c>
      <c r="J87" s="2">
        <v>2.3397999999999999</v>
      </c>
      <c r="K87" s="2">
        <v>2.5224000000000002</v>
      </c>
      <c r="L87" s="2">
        <v>2.0825999999999998</v>
      </c>
      <c r="M87" s="2">
        <v>0.73060000000000003</v>
      </c>
      <c r="N87" s="2">
        <v>2.6276999999999999</v>
      </c>
      <c r="Q87" t="s">
        <v>7</v>
      </c>
      <c r="R87">
        <f>C87-$C$10</f>
        <v>1.9240999999999999</v>
      </c>
      <c r="S87">
        <f>D87-$D$10</f>
        <v>1.4721</v>
      </c>
      <c r="T87">
        <f>E87-$E$10</f>
        <v>0.34689999999999999</v>
      </c>
      <c r="U87">
        <f>F87-$F$10</f>
        <v>2.5568</v>
      </c>
      <c r="V87">
        <f>G87-$G$10</f>
        <v>2.3807999999999998</v>
      </c>
      <c r="W87">
        <f>H87-$H$10</f>
        <v>1.552</v>
      </c>
      <c r="X87">
        <f>I87-$I$10</f>
        <v>-1.6399999999999998E-2</v>
      </c>
      <c r="Y87">
        <f>J87-$J$10</f>
        <v>2.1233999999999997</v>
      </c>
      <c r="Z87">
        <f>K87-$K$10</f>
        <v>2.2983000000000002</v>
      </c>
      <c r="AA87">
        <f>L87-$L$10</f>
        <v>1.8531999999999997</v>
      </c>
      <c r="AB87">
        <f>M87-$M$10</f>
        <v>0.50700000000000001</v>
      </c>
      <c r="AC87">
        <f>N87-$N$10</f>
        <v>2.3946999999999998</v>
      </c>
      <c r="AF87" t="s">
        <v>7</v>
      </c>
      <c r="AG87" s="3">
        <f t="shared" si="51"/>
        <v>1.7731999999999999</v>
      </c>
      <c r="AH87" s="3">
        <f t="shared" si="42"/>
        <v>1.3211999999999999</v>
      </c>
      <c r="AI87" s="3">
        <f t="shared" si="43"/>
        <v>0.19599999999999995</v>
      </c>
      <c r="AJ87" s="3">
        <f t="shared" si="44"/>
        <v>2.4058999999999999</v>
      </c>
      <c r="AK87" s="3">
        <f t="shared" si="52"/>
        <v>2.2230999999999996</v>
      </c>
      <c r="AL87" s="3">
        <f t="shared" si="45"/>
        <v>1.3943000000000001</v>
      </c>
      <c r="AM87" s="3" t="str">
        <f t="shared" si="46"/>
        <v>0</v>
      </c>
      <c r="AN87" s="3">
        <f t="shared" si="47"/>
        <v>1.9656999999999998</v>
      </c>
      <c r="AO87" s="3">
        <f t="shared" si="53"/>
        <v>2.1654000000000004</v>
      </c>
      <c r="AP87" s="3">
        <f t="shared" si="48"/>
        <v>1.7202999999999997</v>
      </c>
      <c r="AQ87" s="3">
        <f t="shared" si="49"/>
        <v>0.37409999999999999</v>
      </c>
      <c r="AR87" s="3">
        <f t="shared" si="50"/>
        <v>2.2618</v>
      </c>
    </row>
    <row r="88" spans="2:52" x14ac:dyDescent="0.3">
      <c r="B88" t="s">
        <v>8</v>
      </c>
      <c r="C88" s="2">
        <v>2.3532000000000002</v>
      </c>
      <c r="D88" s="2">
        <v>1.3449</v>
      </c>
      <c r="E88" s="2">
        <v>2.3409</v>
      </c>
      <c r="F88" s="2">
        <v>2.7334000000000001</v>
      </c>
      <c r="G88" s="2">
        <v>2.5222000000000002</v>
      </c>
      <c r="H88" s="2">
        <v>1.3726</v>
      </c>
      <c r="I88" s="2">
        <v>2.1251000000000002</v>
      </c>
      <c r="J88" s="2">
        <v>2.1351</v>
      </c>
      <c r="K88" s="2">
        <v>2.0371999999999999</v>
      </c>
      <c r="L88" s="2">
        <v>1.5223</v>
      </c>
      <c r="M88" s="2">
        <v>2.3275999999999999</v>
      </c>
      <c r="N88" s="2">
        <v>1.7044999999999999</v>
      </c>
      <c r="Q88" t="s">
        <v>8</v>
      </c>
      <c r="R88">
        <f>C88-$C$11</f>
        <v>2.0538000000000003</v>
      </c>
      <c r="S88">
        <f>D88-$D$11</f>
        <v>1.0805</v>
      </c>
      <c r="T88">
        <f>E88-$E$11</f>
        <v>2.1154000000000002</v>
      </c>
      <c r="U88">
        <f>F88-$F$11</f>
        <v>2.4805000000000001</v>
      </c>
      <c r="V88">
        <f>G88-$G$11</f>
        <v>2.2832000000000003</v>
      </c>
      <c r="W88">
        <f>H88-$H$11</f>
        <v>1.1522000000000001</v>
      </c>
      <c r="X88">
        <f>I88-$I$11</f>
        <v>1.8976000000000002</v>
      </c>
      <c r="Y88">
        <f>J88-$J$11</f>
        <v>1.9167000000000001</v>
      </c>
      <c r="Z88">
        <f>K88-$K$11</f>
        <v>1.8551</v>
      </c>
      <c r="AA88">
        <f>L88-$L$11</f>
        <v>1.2787999999999999</v>
      </c>
      <c r="AB88">
        <f>M88-$M$11</f>
        <v>2.1324999999999998</v>
      </c>
      <c r="AC88">
        <f>N88-$N$11</f>
        <v>1.4484999999999999</v>
      </c>
      <c r="AF88" t="s">
        <v>8</v>
      </c>
      <c r="AG88" s="3">
        <f t="shared" si="51"/>
        <v>1.9029000000000003</v>
      </c>
      <c r="AH88" s="3">
        <f t="shared" si="42"/>
        <v>0.92959999999999998</v>
      </c>
      <c r="AI88" s="3">
        <f t="shared" si="43"/>
        <v>1.9645000000000001</v>
      </c>
      <c r="AJ88" s="3">
        <f t="shared" si="44"/>
        <v>2.3296000000000001</v>
      </c>
      <c r="AK88" s="3">
        <f t="shared" si="52"/>
        <v>2.1255000000000006</v>
      </c>
      <c r="AL88" s="3">
        <f t="shared" si="45"/>
        <v>0.99450000000000016</v>
      </c>
      <c r="AM88" s="3">
        <f t="shared" si="46"/>
        <v>1.7399000000000002</v>
      </c>
      <c r="AN88" s="3">
        <f t="shared" si="47"/>
        <v>1.7590000000000001</v>
      </c>
      <c r="AO88" s="3">
        <f t="shared" si="53"/>
        <v>1.7222</v>
      </c>
      <c r="AP88" s="3">
        <f t="shared" si="48"/>
        <v>1.1458999999999999</v>
      </c>
      <c r="AQ88" s="3">
        <f t="shared" si="49"/>
        <v>1.9995999999999998</v>
      </c>
      <c r="AR88" s="3">
        <f t="shared" si="50"/>
        <v>1.3155999999999999</v>
      </c>
    </row>
    <row r="89" spans="2:52" ht="15" thickBot="1" x14ac:dyDescent="0.35"/>
    <row r="90" spans="2:52" x14ac:dyDescent="0.3">
      <c r="AY90" s="4"/>
      <c r="AZ90" s="5"/>
    </row>
    <row r="91" spans="2:52" ht="15" thickBot="1" x14ac:dyDescent="0.35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AY91" s="6"/>
      <c r="AZ91" s="7"/>
    </row>
    <row r="92" spans="2:52" x14ac:dyDescent="0.3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2:52" x14ac:dyDescent="0.3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2:52" x14ac:dyDescent="0.3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2:52" x14ac:dyDescent="0.3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2:52" x14ac:dyDescent="0.3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3:52" x14ac:dyDescent="0.3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3:52" x14ac:dyDescent="0.3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3:52" x14ac:dyDescent="0.3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3:52" ht="15" thickBot="1" x14ac:dyDescent="0.35"/>
    <row r="101" spans="3:52" x14ac:dyDescent="0.3">
      <c r="AY101" s="4"/>
      <c r="AZ101" s="5"/>
    </row>
    <row r="102" spans="3:52" ht="15" thickBot="1" x14ac:dyDescent="0.35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AY102" s="6"/>
      <c r="AZ102" s="7"/>
    </row>
    <row r="103" spans="3:52" x14ac:dyDescent="0.3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3:52" x14ac:dyDescent="0.3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3:52" x14ac:dyDescent="0.3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3:52" x14ac:dyDescent="0.3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3:52" x14ac:dyDescent="0.3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3:52" x14ac:dyDescent="0.3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3:52" x14ac:dyDescent="0.3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3:52" x14ac:dyDescent="0.3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3:52" ht="15" thickBot="1" x14ac:dyDescent="0.35"/>
    <row r="112" spans="3:52" x14ac:dyDescent="0.3">
      <c r="AY112" s="4"/>
      <c r="AZ112" s="5"/>
    </row>
    <row r="113" spans="2:52" ht="15" thickBot="1" x14ac:dyDescent="0.35">
      <c r="B113" s="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AY113" s="6"/>
      <c r="AZ113" s="7"/>
    </row>
    <row r="114" spans="2:52" x14ac:dyDescent="0.3">
      <c r="B114" s="8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R114" s="3"/>
      <c r="AG114" s="3"/>
      <c r="AH114" s="3"/>
      <c r="AI114" s="3"/>
      <c r="AJ114" s="3"/>
    </row>
    <row r="115" spans="2:52" x14ac:dyDescent="0.3">
      <c r="B115" s="8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AG115" s="3"/>
      <c r="AH115" s="3"/>
      <c r="AI115" s="3"/>
      <c r="AJ115" s="3"/>
    </row>
    <row r="116" spans="2:52" x14ac:dyDescent="0.3">
      <c r="B116" s="8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AG116" s="3"/>
      <c r="AH116" s="3"/>
      <c r="AI116" s="3"/>
      <c r="AJ116" s="3"/>
    </row>
    <row r="117" spans="2:52" x14ac:dyDescent="0.3">
      <c r="B117" s="8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AG117" s="3"/>
      <c r="AH117" s="3"/>
      <c r="AI117" s="3"/>
      <c r="AJ117" s="3"/>
    </row>
    <row r="118" spans="2:52" x14ac:dyDescent="0.3">
      <c r="B118" s="8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AG118" s="3"/>
      <c r="AH118" s="3"/>
      <c r="AI118" s="3"/>
      <c r="AJ118" s="3"/>
    </row>
    <row r="119" spans="2:52" x14ac:dyDescent="0.3">
      <c r="B119" s="8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AG119" s="3"/>
      <c r="AH119" s="3"/>
      <c r="AI119" s="3"/>
      <c r="AJ119" s="3"/>
    </row>
    <row r="120" spans="2:52" x14ac:dyDescent="0.3">
      <c r="B120" s="8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AG120" s="3"/>
      <c r="AH120" s="3"/>
      <c r="AI120" s="3"/>
      <c r="AJ120" s="3"/>
    </row>
    <row r="121" spans="2:52" x14ac:dyDescent="0.3">
      <c r="B121" s="8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Q121" t="s">
        <v>8</v>
      </c>
      <c r="R121">
        <f>C121-$C$11</f>
        <v>-0.2994</v>
      </c>
      <c r="S121">
        <f>D121-$D$11</f>
        <v>-0.26440000000000002</v>
      </c>
      <c r="T121">
        <f>E121-$E$11</f>
        <v>-0.22550000000000001</v>
      </c>
      <c r="U121">
        <f>F121-$F$11</f>
        <v>-0.25290000000000001</v>
      </c>
      <c r="V121">
        <f>G121-$G$11</f>
        <v>-0.23899999999999999</v>
      </c>
      <c r="W121">
        <f>H121-$H$11</f>
        <v>-0.22040000000000001</v>
      </c>
      <c r="X121">
        <f>I121-$I$11</f>
        <v>-0.22750000000000001</v>
      </c>
      <c r="Y121">
        <f>J121-$J$11</f>
        <v>-0.21840000000000001</v>
      </c>
      <c r="Z121">
        <f>K121-$K$11</f>
        <v>-0.18210000000000001</v>
      </c>
      <c r="AA121">
        <f>L121-$L$11</f>
        <v>-0.24349999999999999</v>
      </c>
      <c r="AB121">
        <f>M121-$M$11</f>
        <v>-0.1951</v>
      </c>
      <c r="AC121">
        <f>N121-$N$11</f>
        <v>-0.25600000000000001</v>
      </c>
      <c r="AF121" t="s">
        <v>8</v>
      </c>
      <c r="AG121" s="3">
        <f>R121-$R$114</f>
        <v>-0.2994</v>
      </c>
      <c r="AH121" s="3">
        <f>S121-$R$114</f>
        <v>-0.26440000000000002</v>
      </c>
      <c r="AI121" s="3">
        <f>T121-$R$114</f>
        <v>-0.22550000000000001</v>
      </c>
      <c r="AJ121" s="3">
        <f>U121-$R$114</f>
        <v>-0.25290000000000001</v>
      </c>
      <c r="AK121">
        <f>V121-$V$114</f>
        <v>-0.23899999999999999</v>
      </c>
      <c r="AL121">
        <f>W121-$V$114</f>
        <v>-0.22040000000000001</v>
      </c>
      <c r="AM121">
        <f>X121-$V$114</f>
        <v>-0.22750000000000001</v>
      </c>
      <c r="AN121">
        <f>Y121-$V$114</f>
        <v>-0.21840000000000001</v>
      </c>
      <c r="AO121">
        <f>Z121-$Z$114</f>
        <v>-0.18210000000000001</v>
      </c>
      <c r="AP121">
        <f>AA121-$Z$114</f>
        <v>-0.24349999999999999</v>
      </c>
      <c r="AQ121">
        <f>AB121-$Z$114</f>
        <v>-0.1951</v>
      </c>
      <c r="AR121">
        <f>AC121-$Z$114</f>
        <v>-0.25600000000000001</v>
      </c>
    </row>
  </sheetData>
  <mergeCells count="1">
    <mergeCell ref="Q1:AC1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7A5D9-F8F4-487D-8278-6A2563FECB84}">
  <sheetPr>
    <tabColor theme="9" tint="-0.249977111117893"/>
  </sheetPr>
  <dimension ref="B1:BF88"/>
  <sheetViews>
    <sheetView topLeftCell="A43" zoomScale="55" zoomScaleNormal="55" workbookViewId="0">
      <selection activeCell="P23" sqref="P23"/>
    </sheetView>
  </sheetViews>
  <sheetFormatPr defaultRowHeight="14.4" x14ac:dyDescent="0.3"/>
  <sheetData>
    <row r="1" spans="2:52" x14ac:dyDescent="0.3">
      <c r="Q1" s="139" t="s">
        <v>9</v>
      </c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</row>
    <row r="2" spans="2:52" x14ac:dyDescent="0.3">
      <c r="B2">
        <v>0</v>
      </c>
    </row>
    <row r="3" spans="2:52" x14ac:dyDescent="0.3">
      <c r="B3" t="s">
        <v>0</v>
      </c>
      <c r="C3" s="1">
        <v>1</v>
      </c>
      <c r="D3" s="1">
        <v>2</v>
      </c>
      <c r="E3" s="1">
        <v>3</v>
      </c>
      <c r="F3" s="1">
        <v>4</v>
      </c>
      <c r="G3" s="1">
        <v>5</v>
      </c>
      <c r="H3" s="1">
        <v>6</v>
      </c>
      <c r="I3" s="1">
        <v>7</v>
      </c>
      <c r="J3" s="1">
        <v>8</v>
      </c>
      <c r="K3" s="1">
        <v>9</v>
      </c>
      <c r="L3" s="1">
        <v>10</v>
      </c>
      <c r="M3" s="1">
        <v>11</v>
      </c>
      <c r="N3" s="1">
        <v>12</v>
      </c>
    </row>
    <row r="4" spans="2:52" x14ac:dyDescent="0.3">
      <c r="B4" t="s">
        <v>1</v>
      </c>
      <c r="C4" s="2">
        <v>0.2631</v>
      </c>
      <c r="D4" s="2">
        <v>0.25330000000000003</v>
      </c>
      <c r="E4" s="2">
        <v>0.25590000000000002</v>
      </c>
      <c r="F4" s="2">
        <v>0.26929999999999998</v>
      </c>
      <c r="G4" s="2">
        <v>0.25590000000000002</v>
      </c>
      <c r="H4" s="2">
        <v>0.25690000000000002</v>
      </c>
      <c r="I4" s="2">
        <v>0.24779999999999999</v>
      </c>
      <c r="J4" s="2">
        <v>0.24249999999999999</v>
      </c>
      <c r="K4" s="2">
        <v>0.25109999999999999</v>
      </c>
      <c r="L4" s="2">
        <v>0.26290000000000002</v>
      </c>
      <c r="M4" s="2">
        <v>0.24790000000000001</v>
      </c>
      <c r="N4" s="2">
        <v>0.26400000000000001</v>
      </c>
    </row>
    <row r="5" spans="2:52" x14ac:dyDescent="0.3">
      <c r="B5" t="s">
        <v>2</v>
      </c>
      <c r="C5" s="2">
        <v>0.26729999999999998</v>
      </c>
      <c r="D5" s="2">
        <v>0.28239999999999998</v>
      </c>
      <c r="E5" s="2">
        <v>0.25159999999999999</v>
      </c>
      <c r="F5" s="2">
        <v>0.25679999999999997</v>
      </c>
      <c r="G5" s="2">
        <v>0.25729999999999997</v>
      </c>
      <c r="H5" s="2">
        <v>0.28110000000000002</v>
      </c>
      <c r="I5" s="2">
        <v>0.24429999999999999</v>
      </c>
      <c r="J5" s="2">
        <v>0.24340000000000001</v>
      </c>
      <c r="K5" s="2">
        <v>0.25519999999999998</v>
      </c>
      <c r="L5" s="2">
        <v>0.27779999999999999</v>
      </c>
      <c r="M5" s="2">
        <v>0.25219999999999998</v>
      </c>
      <c r="N5" s="2">
        <v>0.25090000000000001</v>
      </c>
    </row>
    <row r="6" spans="2:52" x14ac:dyDescent="0.3">
      <c r="B6" t="s">
        <v>3</v>
      </c>
      <c r="C6" s="2">
        <v>0.35239999999999999</v>
      </c>
      <c r="D6" s="2">
        <v>0.27229999999999999</v>
      </c>
      <c r="E6" s="2">
        <v>0.33689999999999998</v>
      </c>
      <c r="F6" s="2">
        <v>0.33400000000000002</v>
      </c>
      <c r="G6" s="2">
        <v>0.28589999999999999</v>
      </c>
      <c r="H6" s="2">
        <v>0.26950000000000002</v>
      </c>
      <c r="I6" s="2">
        <v>0.35620000000000002</v>
      </c>
      <c r="J6" s="2">
        <v>0.2843</v>
      </c>
      <c r="K6" s="2">
        <v>0.27929999999999999</v>
      </c>
      <c r="L6" s="2">
        <v>0.25769999999999998</v>
      </c>
      <c r="M6" s="2">
        <v>0.34649999999999997</v>
      </c>
      <c r="N6" s="2">
        <v>0.27050000000000002</v>
      </c>
    </row>
    <row r="7" spans="2:52" x14ac:dyDescent="0.3">
      <c r="B7" t="s">
        <v>4</v>
      </c>
      <c r="C7" s="2">
        <v>0.27389999999999998</v>
      </c>
      <c r="D7" s="2">
        <v>0.26569999999999999</v>
      </c>
      <c r="E7" s="2">
        <v>0.2646</v>
      </c>
      <c r="F7" s="2">
        <v>0.25480000000000003</v>
      </c>
      <c r="G7" s="2">
        <v>0.2777</v>
      </c>
      <c r="H7" s="2">
        <v>0.28079999999999999</v>
      </c>
      <c r="I7" s="2">
        <v>0.25319999999999998</v>
      </c>
      <c r="J7" s="2">
        <v>0.25019999999999998</v>
      </c>
      <c r="K7" s="2">
        <v>0.26329999999999998</v>
      </c>
      <c r="L7" s="2">
        <v>0.26600000000000001</v>
      </c>
      <c r="M7" s="2">
        <v>0.25490000000000002</v>
      </c>
      <c r="N7" s="2">
        <v>0.25409999999999999</v>
      </c>
    </row>
    <row r="8" spans="2:52" x14ac:dyDescent="0.3">
      <c r="B8" t="s">
        <v>5</v>
      </c>
      <c r="C8" s="2">
        <v>0.28799999999999998</v>
      </c>
      <c r="D8" s="2">
        <v>0.2903</v>
      </c>
      <c r="E8" s="2">
        <v>0.28339999999999999</v>
      </c>
      <c r="F8" s="2">
        <v>0.2742</v>
      </c>
      <c r="G8" s="2">
        <v>0.26219999999999999</v>
      </c>
      <c r="H8" s="2">
        <v>0.2631</v>
      </c>
      <c r="I8" s="2">
        <v>0.26290000000000002</v>
      </c>
      <c r="J8" s="2">
        <v>0.26500000000000001</v>
      </c>
      <c r="K8" s="2">
        <v>0.2656</v>
      </c>
      <c r="L8" s="2">
        <v>0.26169999999999999</v>
      </c>
      <c r="M8" s="2">
        <v>0.26889999999999997</v>
      </c>
      <c r="N8" s="2">
        <v>0.2707</v>
      </c>
    </row>
    <row r="9" spans="2:52" x14ac:dyDescent="0.3">
      <c r="B9" t="s">
        <v>6</v>
      </c>
      <c r="C9" s="2">
        <v>0.26369999999999999</v>
      </c>
      <c r="D9" s="2">
        <v>0.2742</v>
      </c>
      <c r="E9" s="2">
        <v>0.2492</v>
      </c>
      <c r="F9" s="2">
        <v>0.26179999999999998</v>
      </c>
      <c r="G9" s="2">
        <v>0.26440000000000002</v>
      </c>
      <c r="H9" s="2">
        <v>0.26100000000000001</v>
      </c>
      <c r="I9" s="2">
        <v>0.26240000000000002</v>
      </c>
      <c r="J9" s="2">
        <v>0.2467</v>
      </c>
      <c r="K9" s="2">
        <v>0.2394</v>
      </c>
      <c r="L9" s="2">
        <v>0.2601</v>
      </c>
      <c r="M9" s="2">
        <v>0.24790000000000001</v>
      </c>
      <c r="N9" s="2">
        <v>0.25629999999999997</v>
      </c>
    </row>
    <row r="10" spans="2:52" x14ac:dyDescent="0.3">
      <c r="B10" t="s">
        <v>7</v>
      </c>
      <c r="C10" s="2">
        <v>0.29580000000000001</v>
      </c>
      <c r="D10" s="2">
        <v>0.2893</v>
      </c>
      <c r="E10" s="2">
        <v>0.29370000000000002</v>
      </c>
      <c r="F10" s="2">
        <v>0.29310000000000003</v>
      </c>
      <c r="G10" s="2">
        <v>0.26679999999999998</v>
      </c>
      <c r="H10" s="2">
        <v>0.2782</v>
      </c>
      <c r="I10" s="2">
        <v>0.25130000000000002</v>
      </c>
      <c r="J10" s="2">
        <v>0.25600000000000001</v>
      </c>
      <c r="K10" s="2">
        <v>0.27850000000000003</v>
      </c>
      <c r="L10" s="2">
        <v>0.27710000000000001</v>
      </c>
      <c r="M10" s="2">
        <v>0.25969999999999999</v>
      </c>
      <c r="N10" s="2">
        <v>0.2651</v>
      </c>
    </row>
    <row r="11" spans="2:52" x14ac:dyDescent="0.3">
      <c r="B11" t="s">
        <v>8</v>
      </c>
      <c r="C11" s="2">
        <v>0.28079999999999999</v>
      </c>
      <c r="D11" s="2">
        <v>0.27510000000000001</v>
      </c>
      <c r="E11" s="2">
        <v>0.26850000000000002</v>
      </c>
      <c r="F11" s="2">
        <v>0.28360000000000002</v>
      </c>
      <c r="G11" s="2">
        <v>0.2611</v>
      </c>
      <c r="H11" s="2">
        <v>0.25459999999999999</v>
      </c>
      <c r="I11" s="2">
        <v>0.25700000000000001</v>
      </c>
      <c r="J11" s="2">
        <v>0.27900000000000003</v>
      </c>
      <c r="K11" s="2">
        <v>0.26750000000000002</v>
      </c>
      <c r="L11" s="2">
        <v>0.26879999999999998</v>
      </c>
      <c r="M11" s="2">
        <v>0.25690000000000002</v>
      </c>
      <c r="N11" s="2">
        <v>0.27329999999999999</v>
      </c>
    </row>
    <row r="13" spans="2:52" x14ac:dyDescent="0.3">
      <c r="B13">
        <v>24</v>
      </c>
      <c r="Q13">
        <v>24</v>
      </c>
      <c r="AF13">
        <v>24</v>
      </c>
      <c r="AV13" t="s">
        <v>10</v>
      </c>
      <c r="AW13" t="s">
        <v>11</v>
      </c>
      <c r="AX13" t="s">
        <v>12</v>
      </c>
      <c r="AY13" t="s">
        <v>13</v>
      </c>
      <c r="AZ13" t="s">
        <v>14</v>
      </c>
    </row>
    <row r="14" spans="2:52" x14ac:dyDescent="0.3">
      <c r="B14" t="s">
        <v>0</v>
      </c>
      <c r="C14" s="1">
        <v>1</v>
      </c>
      <c r="D14" s="1">
        <v>2</v>
      </c>
      <c r="E14" s="1">
        <v>3</v>
      </c>
      <c r="F14" s="1">
        <v>4</v>
      </c>
      <c r="G14" s="1">
        <v>5</v>
      </c>
      <c r="H14" s="1">
        <v>6</v>
      </c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Q14" t="s">
        <v>0</v>
      </c>
      <c r="R14">
        <v>1</v>
      </c>
      <c r="S14">
        <v>2</v>
      </c>
      <c r="T14">
        <v>3</v>
      </c>
      <c r="U14">
        <v>4</v>
      </c>
      <c r="V14">
        <v>5</v>
      </c>
      <c r="W14">
        <v>6</v>
      </c>
      <c r="X14">
        <v>7</v>
      </c>
      <c r="Y14">
        <v>8</v>
      </c>
      <c r="Z14">
        <v>9</v>
      </c>
      <c r="AA14">
        <v>10</v>
      </c>
      <c r="AB14">
        <v>11</v>
      </c>
      <c r="AC14">
        <v>12</v>
      </c>
      <c r="AF14" t="s">
        <v>0</v>
      </c>
      <c r="AG14">
        <v>1</v>
      </c>
      <c r="AH14">
        <v>2</v>
      </c>
      <c r="AI14">
        <v>3</v>
      </c>
      <c r="AJ14">
        <v>4</v>
      </c>
      <c r="AK14">
        <v>5</v>
      </c>
      <c r="AL14">
        <v>6</v>
      </c>
      <c r="AM14">
        <v>7</v>
      </c>
      <c r="AN14">
        <v>8</v>
      </c>
      <c r="AO14">
        <v>9</v>
      </c>
      <c r="AP14">
        <v>10</v>
      </c>
      <c r="AQ14">
        <v>11</v>
      </c>
      <c r="AR14">
        <v>12</v>
      </c>
      <c r="AV14">
        <f>SUM(AG15:AJ22)/31</f>
        <v>7.383225806451614E-2</v>
      </c>
      <c r="AW14">
        <f>SUM(AK15:AN22)/31</f>
        <v>7.0590322580645154E-2</v>
      </c>
      <c r="AX14">
        <f>SUM(AO15:AR22)/31</f>
        <v>7.4483870967741922E-2</v>
      </c>
      <c r="AY14">
        <f>AVERAGE(AV14:AX14)</f>
        <v>7.2968817204301067E-2</v>
      </c>
      <c r="AZ14">
        <f>STDEV(AV14:AX14)</f>
        <v>2.0854441613197567E-3</v>
      </c>
    </row>
    <row r="15" spans="2:52" x14ac:dyDescent="0.3">
      <c r="B15" t="s">
        <v>1</v>
      </c>
      <c r="C15" s="2">
        <v>0.31140000000000001</v>
      </c>
      <c r="D15" s="2">
        <v>0.32329999999999998</v>
      </c>
      <c r="E15" s="2">
        <v>0.31369999999999998</v>
      </c>
      <c r="F15" s="2">
        <v>0.31159999999999999</v>
      </c>
      <c r="G15" s="2">
        <v>0.3125</v>
      </c>
      <c r="H15" s="2">
        <v>0.3301</v>
      </c>
      <c r="I15" s="2">
        <v>0.30620000000000003</v>
      </c>
      <c r="J15" s="2">
        <v>0.28820000000000001</v>
      </c>
      <c r="K15" s="2">
        <v>0.30480000000000002</v>
      </c>
      <c r="L15" s="2">
        <v>0.33610000000000001</v>
      </c>
      <c r="M15" s="2">
        <v>0.30470000000000003</v>
      </c>
      <c r="N15" s="2">
        <v>0.28349999999999997</v>
      </c>
      <c r="Q15" t="s">
        <v>1</v>
      </c>
      <c r="R15" s="3">
        <f>C15-$C$4</f>
        <v>4.830000000000001E-2</v>
      </c>
      <c r="S15">
        <f>D15-$D$4</f>
        <v>6.9999999999999951E-2</v>
      </c>
      <c r="T15">
        <f>E15-$E$4</f>
        <v>5.7799999999999963E-2</v>
      </c>
      <c r="U15">
        <f>F15-$F$4</f>
        <v>4.2300000000000004E-2</v>
      </c>
      <c r="V15">
        <f>G15-$G$4</f>
        <v>5.6599999999999984E-2</v>
      </c>
      <c r="W15">
        <f>H15-$H$4</f>
        <v>7.3199999999999987E-2</v>
      </c>
      <c r="X15">
        <f>I15-$I$4</f>
        <v>5.8400000000000035E-2</v>
      </c>
      <c r="Y15">
        <f>J15-$J$4</f>
        <v>4.5700000000000018E-2</v>
      </c>
      <c r="Z15">
        <f>K15-$K$4</f>
        <v>5.3700000000000025E-2</v>
      </c>
      <c r="AA15">
        <f>L15-$L$4</f>
        <v>7.3199999999999987E-2</v>
      </c>
      <c r="AB15">
        <f>M15-$M$4</f>
        <v>5.6800000000000017E-2</v>
      </c>
      <c r="AC15">
        <f>N15-$N$4</f>
        <v>1.9499999999999962E-2</v>
      </c>
      <c r="AF15" t="s">
        <v>1</v>
      </c>
      <c r="AG15">
        <f>IF(R15-$R$15&lt;0, "0", R15-$R$15)</f>
        <v>0</v>
      </c>
      <c r="AH15">
        <f t="shared" ref="AH15:AJ22" si="0">IF(S15-$R$15&lt;0, "0", S15-$R$15)</f>
        <v>2.1699999999999942E-2</v>
      </c>
      <c r="AI15">
        <f t="shared" si="0"/>
        <v>9.4999999999999529E-3</v>
      </c>
      <c r="AJ15" t="str">
        <f>IF(U15-$R$15&lt;0, "0", U15-$R$15)</f>
        <v>0</v>
      </c>
      <c r="AK15">
        <f>IF(V15-$V$15&lt;0, "0", V15-$V$15)</f>
        <v>0</v>
      </c>
      <c r="AL15">
        <f t="shared" ref="AL15:AN22" si="1">IF(W15-$V$15&lt;0, "0", W15-$V$15)</f>
        <v>1.6600000000000004E-2</v>
      </c>
      <c r="AM15">
        <f t="shared" si="1"/>
        <v>1.8000000000000516E-3</v>
      </c>
      <c r="AN15" t="str">
        <f t="shared" si="1"/>
        <v>0</v>
      </c>
      <c r="AO15">
        <f>IF(Z15-$Z$15&lt;0, "0", Z15-$Z$15)</f>
        <v>0</v>
      </c>
      <c r="AP15">
        <f t="shared" ref="AP15:AR22" si="2">IF(AA15-$Z$15&lt;0, "0", AA15-$Z$15)</f>
        <v>1.9499999999999962E-2</v>
      </c>
      <c r="AQ15">
        <f t="shared" si="2"/>
        <v>3.0999999999999917E-3</v>
      </c>
      <c r="AR15" t="str">
        <f t="shared" si="2"/>
        <v>0</v>
      </c>
    </row>
    <row r="16" spans="2:52" x14ac:dyDescent="0.3">
      <c r="B16" t="s">
        <v>2</v>
      </c>
      <c r="C16" s="2">
        <v>0.49390000000000001</v>
      </c>
      <c r="D16" s="2">
        <v>0.61929999999999996</v>
      </c>
      <c r="E16" s="2">
        <v>0.32990000000000003</v>
      </c>
      <c r="F16" s="2">
        <v>0.32240000000000002</v>
      </c>
      <c r="G16" s="2">
        <v>0.47849999999999998</v>
      </c>
      <c r="H16" s="2">
        <v>0.6028</v>
      </c>
      <c r="I16" s="2">
        <v>0.3206</v>
      </c>
      <c r="J16" s="2">
        <v>0.29759999999999998</v>
      </c>
      <c r="K16" s="2">
        <v>0.47120000000000001</v>
      </c>
      <c r="L16" s="2">
        <v>0.58979999999999999</v>
      </c>
      <c r="M16" s="2">
        <v>0.3332</v>
      </c>
      <c r="N16" s="2">
        <v>0.30080000000000001</v>
      </c>
      <c r="Q16" t="s">
        <v>2</v>
      </c>
      <c r="R16">
        <f>C16-$C$5</f>
        <v>0.22660000000000002</v>
      </c>
      <c r="S16">
        <f>D16-$D$5</f>
        <v>0.33689999999999998</v>
      </c>
      <c r="T16">
        <f>E16-$E$5</f>
        <v>7.8300000000000036E-2</v>
      </c>
      <c r="U16">
        <f>F16-$F$5</f>
        <v>6.5600000000000047E-2</v>
      </c>
      <c r="V16">
        <f>G16-$G$5</f>
        <v>0.22120000000000001</v>
      </c>
      <c r="W16">
        <f>H16-$H$5</f>
        <v>0.32169999999999999</v>
      </c>
      <c r="X16">
        <f>I16-$I$5</f>
        <v>7.6300000000000007E-2</v>
      </c>
      <c r="Y16">
        <f>J16-$J$5</f>
        <v>5.419999999999997E-2</v>
      </c>
      <c r="Z16">
        <f>K16-$K$5</f>
        <v>0.21600000000000003</v>
      </c>
      <c r="AA16">
        <f>L16-$L$5</f>
        <v>0.312</v>
      </c>
      <c r="AB16">
        <f>M16-$M$5</f>
        <v>8.1000000000000016E-2</v>
      </c>
      <c r="AC16">
        <f>N16-$N$5</f>
        <v>4.99E-2</v>
      </c>
      <c r="AF16" t="s">
        <v>2</v>
      </c>
      <c r="AG16">
        <f>IF(R16-$R$15&lt;0, "0", R16-$R$15)</f>
        <v>0.17830000000000001</v>
      </c>
      <c r="AH16">
        <f t="shared" si="0"/>
        <v>0.28859999999999997</v>
      </c>
      <c r="AI16">
        <f t="shared" si="0"/>
        <v>3.0000000000000027E-2</v>
      </c>
      <c r="AJ16">
        <f t="shared" si="0"/>
        <v>1.7300000000000038E-2</v>
      </c>
      <c r="AK16">
        <f t="shared" ref="AK16:AK22" si="3">IF(V16-$V$15&lt;0, "0", V16-$V$15)</f>
        <v>0.16460000000000002</v>
      </c>
      <c r="AL16">
        <f t="shared" si="1"/>
        <v>0.2651</v>
      </c>
      <c r="AM16">
        <f t="shared" si="1"/>
        <v>1.9700000000000023E-2</v>
      </c>
      <c r="AN16" t="str">
        <f t="shared" si="1"/>
        <v>0</v>
      </c>
      <c r="AO16">
        <f t="shared" ref="AO16:AO22" si="4">IF(Z16-$Z$15&lt;0, "0", Z16-$Z$15)</f>
        <v>0.1623</v>
      </c>
      <c r="AP16">
        <f t="shared" si="2"/>
        <v>0.25829999999999997</v>
      </c>
      <c r="AQ16">
        <f t="shared" si="2"/>
        <v>2.7299999999999991E-2</v>
      </c>
      <c r="AR16" t="str">
        <f t="shared" si="2"/>
        <v>0</v>
      </c>
    </row>
    <row r="17" spans="2:58" x14ac:dyDescent="0.3">
      <c r="B17" t="s">
        <v>3</v>
      </c>
      <c r="C17" s="2">
        <v>0.73019999999999996</v>
      </c>
      <c r="D17" s="2">
        <v>0.47510000000000002</v>
      </c>
      <c r="E17" s="2">
        <v>0.2482</v>
      </c>
      <c r="F17" s="2">
        <v>0.315</v>
      </c>
      <c r="G17" s="2">
        <v>0.71340000000000003</v>
      </c>
      <c r="H17" s="2">
        <v>0.4914</v>
      </c>
      <c r="I17" s="2">
        <v>0.2495</v>
      </c>
      <c r="J17" s="2">
        <v>0.3085</v>
      </c>
      <c r="K17" s="2">
        <v>0.77239999999999998</v>
      </c>
      <c r="L17" s="2">
        <v>0.4647</v>
      </c>
      <c r="M17" s="2">
        <v>0.2349</v>
      </c>
      <c r="N17" s="2">
        <v>0.30570000000000003</v>
      </c>
      <c r="Q17" t="s">
        <v>3</v>
      </c>
      <c r="R17">
        <f>C17-$C$6</f>
        <v>0.37779999999999997</v>
      </c>
      <c r="S17">
        <f>D17-$D$6</f>
        <v>0.20280000000000004</v>
      </c>
      <c r="T17">
        <f>E17-$E$6</f>
        <v>-8.8699999999999973E-2</v>
      </c>
      <c r="U17">
        <f>F17-$F$6</f>
        <v>-1.9000000000000017E-2</v>
      </c>
      <c r="V17">
        <f>G17-$G$6</f>
        <v>0.42750000000000005</v>
      </c>
      <c r="W17">
        <f>H17-$H$6</f>
        <v>0.22189999999999999</v>
      </c>
      <c r="X17">
        <f>I17-$I$6</f>
        <v>-0.10670000000000002</v>
      </c>
      <c r="Y17">
        <f>J17-$J$6</f>
        <v>2.4199999999999999E-2</v>
      </c>
      <c r="Z17">
        <f>K17-$K$6</f>
        <v>0.49309999999999998</v>
      </c>
      <c r="AA17">
        <f>L17-$L$6</f>
        <v>0.20700000000000002</v>
      </c>
      <c r="AB17">
        <f>M17-$M$6</f>
        <v>-0.11159999999999998</v>
      </c>
      <c r="AC17">
        <f>N17-$N$6</f>
        <v>3.5200000000000009E-2</v>
      </c>
      <c r="AF17" t="s">
        <v>3</v>
      </c>
      <c r="AG17">
        <f t="shared" ref="AG17:AG22" si="5">IF(R17-$R$15&lt;0, "0", R17-$R$15)</f>
        <v>0.32949999999999996</v>
      </c>
      <c r="AH17">
        <f t="shared" si="0"/>
        <v>0.15450000000000003</v>
      </c>
      <c r="AI17" t="str">
        <f t="shared" si="0"/>
        <v>0</v>
      </c>
      <c r="AJ17" t="str">
        <f t="shared" si="0"/>
        <v>0</v>
      </c>
      <c r="AK17">
        <f t="shared" si="3"/>
        <v>0.37090000000000006</v>
      </c>
      <c r="AL17">
        <f t="shared" si="1"/>
        <v>0.1653</v>
      </c>
      <c r="AM17" t="str">
        <f t="shared" si="1"/>
        <v>0</v>
      </c>
      <c r="AN17" t="str">
        <f t="shared" si="1"/>
        <v>0</v>
      </c>
      <c r="AO17">
        <f t="shared" si="4"/>
        <v>0.43939999999999996</v>
      </c>
      <c r="AP17">
        <f t="shared" si="2"/>
        <v>0.15329999999999999</v>
      </c>
      <c r="AQ17" t="str">
        <f t="shared" si="2"/>
        <v>0</v>
      </c>
      <c r="AR17" t="str">
        <f t="shared" si="2"/>
        <v>0</v>
      </c>
      <c r="BE17" t="s">
        <v>13</v>
      </c>
      <c r="BF17" t="s">
        <v>14</v>
      </c>
    </row>
    <row r="18" spans="2:58" x14ac:dyDescent="0.3">
      <c r="B18" t="s">
        <v>4</v>
      </c>
      <c r="C18" s="2">
        <v>0.37159999999999999</v>
      </c>
      <c r="D18" s="2">
        <v>0.55289999999999995</v>
      </c>
      <c r="E18" s="2">
        <v>0.28120000000000001</v>
      </c>
      <c r="F18" s="2">
        <v>0.3251</v>
      </c>
      <c r="G18" s="2">
        <v>0.40079999999999999</v>
      </c>
      <c r="H18" s="2">
        <v>0.57989999999999997</v>
      </c>
      <c r="I18" s="2">
        <v>0.26840000000000003</v>
      </c>
      <c r="J18" s="2">
        <v>0.32219999999999999</v>
      </c>
      <c r="K18" s="2">
        <v>0.38080000000000003</v>
      </c>
      <c r="L18" s="2">
        <v>0.58540000000000003</v>
      </c>
      <c r="M18" s="2">
        <v>0.27289999999999998</v>
      </c>
      <c r="N18" s="2">
        <v>0.32129999999999997</v>
      </c>
      <c r="Q18" t="s">
        <v>4</v>
      </c>
      <c r="R18">
        <f>C18-$C$7</f>
        <v>9.7700000000000009E-2</v>
      </c>
      <c r="S18">
        <f>D18-$D$7</f>
        <v>0.28719999999999996</v>
      </c>
      <c r="T18">
        <f>E18-$E$7</f>
        <v>1.6600000000000004E-2</v>
      </c>
      <c r="U18">
        <f>F18-$F$7</f>
        <v>7.0299999999999974E-2</v>
      </c>
      <c r="V18">
        <f>G18-$G$7</f>
        <v>0.12309999999999999</v>
      </c>
      <c r="W18">
        <f>H18-$H$7</f>
        <v>0.29909999999999998</v>
      </c>
      <c r="X18">
        <f>I18-$I$7</f>
        <v>1.5200000000000047E-2</v>
      </c>
      <c r="Y18">
        <f>J18-$J$7</f>
        <v>7.2000000000000008E-2</v>
      </c>
      <c r="Z18">
        <f>K18-$K$7</f>
        <v>0.11750000000000005</v>
      </c>
      <c r="AA18">
        <f>L18-$L$7</f>
        <v>0.31940000000000002</v>
      </c>
      <c r="AB18">
        <f>M18-$M$7</f>
        <v>1.799999999999996E-2</v>
      </c>
      <c r="AC18">
        <f>N18-$N$7</f>
        <v>6.7199999999999982E-2</v>
      </c>
      <c r="AF18" t="s">
        <v>4</v>
      </c>
      <c r="AG18">
        <f t="shared" si="5"/>
        <v>4.9399999999999999E-2</v>
      </c>
      <c r="AH18">
        <f t="shared" si="0"/>
        <v>0.23889999999999995</v>
      </c>
      <c r="AI18" t="str">
        <f t="shared" si="0"/>
        <v>0</v>
      </c>
      <c r="AJ18">
        <f t="shared" si="0"/>
        <v>2.1999999999999964E-2</v>
      </c>
      <c r="AK18">
        <f t="shared" si="3"/>
        <v>6.6500000000000004E-2</v>
      </c>
      <c r="AL18">
        <f t="shared" si="1"/>
        <v>0.24249999999999999</v>
      </c>
      <c r="AM18" t="str">
        <f t="shared" si="1"/>
        <v>0</v>
      </c>
      <c r="AN18">
        <f t="shared" si="1"/>
        <v>1.5400000000000025E-2</v>
      </c>
      <c r="AO18">
        <f t="shared" si="4"/>
        <v>6.3800000000000023E-2</v>
      </c>
      <c r="AP18">
        <f t="shared" si="2"/>
        <v>0.26569999999999999</v>
      </c>
      <c r="AQ18" t="str">
        <f t="shared" si="2"/>
        <v>0</v>
      </c>
      <c r="AR18">
        <f t="shared" si="2"/>
        <v>1.3499999999999956E-2</v>
      </c>
      <c r="BD18">
        <v>24</v>
      </c>
      <c r="BE18">
        <f>AY14</f>
        <v>7.2968817204301067E-2</v>
      </c>
      <c r="BF18">
        <f>AZ14</f>
        <v>2.0854441613197567E-3</v>
      </c>
    </row>
    <row r="19" spans="2:58" x14ac:dyDescent="0.3">
      <c r="B19" t="s">
        <v>5</v>
      </c>
      <c r="C19" s="2">
        <v>0.37569999999999998</v>
      </c>
      <c r="D19" s="2">
        <v>0.51519999999999999</v>
      </c>
      <c r="E19" s="2">
        <v>0.31869999999999998</v>
      </c>
      <c r="F19" s="2">
        <v>0.33439999999999998</v>
      </c>
      <c r="G19" s="2">
        <v>0.36380000000000001</v>
      </c>
      <c r="H19" s="2">
        <v>0.48399999999999999</v>
      </c>
      <c r="I19" s="2">
        <v>0.29859999999999998</v>
      </c>
      <c r="J19" s="2">
        <v>0.32419999999999999</v>
      </c>
      <c r="K19" s="2">
        <v>0.36449999999999999</v>
      </c>
      <c r="L19" s="2">
        <v>0.47339999999999999</v>
      </c>
      <c r="M19" s="2">
        <v>0.30380000000000001</v>
      </c>
      <c r="N19" s="2">
        <v>0.34300000000000003</v>
      </c>
      <c r="Q19" t="s">
        <v>5</v>
      </c>
      <c r="R19">
        <f>C19-$C$8</f>
        <v>8.77E-2</v>
      </c>
      <c r="S19">
        <f>D19-$D$8</f>
        <v>0.22489999999999999</v>
      </c>
      <c r="T19">
        <f>E19-$E$8</f>
        <v>3.5299999999999998E-2</v>
      </c>
      <c r="U19">
        <f>F19-$F$8</f>
        <v>6.0199999999999976E-2</v>
      </c>
      <c r="V19">
        <f>G19-$G$8</f>
        <v>0.10160000000000002</v>
      </c>
      <c r="W19">
        <f>H19-$H$8</f>
        <v>0.22089999999999999</v>
      </c>
      <c r="X19">
        <f>I19-$I$8</f>
        <v>3.5699999999999954E-2</v>
      </c>
      <c r="Y19">
        <f>J19-$J$8</f>
        <v>5.9199999999999975E-2</v>
      </c>
      <c r="Z19">
        <f>K19-$K$8</f>
        <v>9.8899999999999988E-2</v>
      </c>
      <c r="AA19">
        <f>L19-$L$8</f>
        <v>0.2117</v>
      </c>
      <c r="AB19">
        <f>M19-$M$8</f>
        <v>3.4900000000000042E-2</v>
      </c>
      <c r="AC19">
        <f>N19-$N$8</f>
        <v>7.2300000000000031E-2</v>
      </c>
      <c r="AF19" t="s">
        <v>5</v>
      </c>
      <c r="AG19">
        <f t="shared" si="5"/>
        <v>3.9399999999999991E-2</v>
      </c>
      <c r="AH19">
        <f t="shared" si="0"/>
        <v>0.17659999999999998</v>
      </c>
      <c r="AI19" t="str">
        <f t="shared" si="0"/>
        <v>0</v>
      </c>
      <c r="AJ19">
        <f t="shared" si="0"/>
        <v>1.1899999999999966E-2</v>
      </c>
      <c r="AK19">
        <f t="shared" si="3"/>
        <v>4.500000000000004E-2</v>
      </c>
      <c r="AL19">
        <f t="shared" si="1"/>
        <v>0.1643</v>
      </c>
      <c r="AM19" t="str">
        <f t="shared" si="1"/>
        <v>0</v>
      </c>
      <c r="AN19">
        <f t="shared" si="1"/>
        <v>2.5999999999999912E-3</v>
      </c>
      <c r="AO19">
        <f t="shared" si="4"/>
        <v>4.5199999999999962E-2</v>
      </c>
      <c r="AP19">
        <f t="shared" si="2"/>
        <v>0.15799999999999997</v>
      </c>
      <c r="AQ19" t="str">
        <f t="shared" si="2"/>
        <v>0</v>
      </c>
      <c r="AR19">
        <f t="shared" si="2"/>
        <v>1.8600000000000005E-2</v>
      </c>
      <c r="BD19">
        <v>48</v>
      </c>
      <c r="BE19">
        <f>AY25</f>
        <v>0.22061290322580648</v>
      </c>
      <c r="BF19">
        <f>AZ25</f>
        <v>3.9556240340101788E-3</v>
      </c>
    </row>
    <row r="20" spans="2:58" x14ac:dyDescent="0.3">
      <c r="B20" t="s">
        <v>6</v>
      </c>
      <c r="C20" s="2">
        <v>0.57110000000000005</v>
      </c>
      <c r="D20" s="2">
        <v>0.32179999999999997</v>
      </c>
      <c r="E20" s="2">
        <v>0.29020000000000001</v>
      </c>
      <c r="F20" s="2">
        <v>0.4103</v>
      </c>
      <c r="G20" s="2">
        <v>0.56640000000000001</v>
      </c>
      <c r="H20" s="2">
        <v>0.31209999999999999</v>
      </c>
      <c r="I20" s="2">
        <v>0.30570000000000003</v>
      </c>
      <c r="J20" s="2">
        <v>0.432</v>
      </c>
      <c r="K20" s="2">
        <v>0.52559999999999996</v>
      </c>
      <c r="L20" s="2">
        <v>0.31209999999999999</v>
      </c>
      <c r="M20" s="2">
        <v>0.29170000000000001</v>
      </c>
      <c r="N20" s="2">
        <v>0.38879999999999998</v>
      </c>
      <c r="Q20" t="s">
        <v>6</v>
      </c>
      <c r="R20">
        <f>C20-$C$9</f>
        <v>0.30740000000000006</v>
      </c>
      <c r="S20">
        <f>D20-$D$9</f>
        <v>4.7599999999999976E-2</v>
      </c>
      <c r="T20">
        <f>E20-$E$9</f>
        <v>4.1000000000000009E-2</v>
      </c>
      <c r="U20">
        <f>F20-$F$9</f>
        <v>0.14850000000000002</v>
      </c>
      <c r="V20">
        <f>G20-$G$9</f>
        <v>0.30199999999999999</v>
      </c>
      <c r="W20">
        <f>H20-$H$9</f>
        <v>5.1099999999999979E-2</v>
      </c>
      <c r="X20">
        <f>I20-$I$9</f>
        <v>4.3300000000000005E-2</v>
      </c>
      <c r="Y20">
        <f>J20-$J$9</f>
        <v>0.18529999999999999</v>
      </c>
      <c r="Z20">
        <f>K20-$K$9</f>
        <v>0.28619999999999995</v>
      </c>
      <c r="AA20">
        <f>L20-$L$9</f>
        <v>5.1999999999999991E-2</v>
      </c>
      <c r="AB20">
        <f>M20-$M$9</f>
        <v>4.3800000000000006E-2</v>
      </c>
      <c r="AC20">
        <f>N20-$N$9</f>
        <v>0.13250000000000001</v>
      </c>
      <c r="AF20" t="s">
        <v>6</v>
      </c>
      <c r="AG20">
        <f t="shared" si="5"/>
        <v>0.25910000000000005</v>
      </c>
      <c r="AH20" t="str">
        <f t="shared" si="0"/>
        <v>0</v>
      </c>
      <c r="AI20" t="str">
        <f t="shared" si="0"/>
        <v>0</v>
      </c>
      <c r="AJ20">
        <f t="shared" si="0"/>
        <v>0.10020000000000001</v>
      </c>
      <c r="AK20">
        <f t="shared" si="3"/>
        <v>0.24540000000000001</v>
      </c>
      <c r="AL20" t="str">
        <f t="shared" si="1"/>
        <v>0</v>
      </c>
      <c r="AM20" t="str">
        <f t="shared" si="1"/>
        <v>0</v>
      </c>
      <c r="AN20">
        <f t="shared" si="1"/>
        <v>0.12870000000000001</v>
      </c>
      <c r="AO20">
        <f t="shared" si="4"/>
        <v>0.23249999999999993</v>
      </c>
      <c r="AP20" t="str">
        <f t="shared" si="2"/>
        <v>0</v>
      </c>
      <c r="AQ20" t="str">
        <f t="shared" si="2"/>
        <v>0</v>
      </c>
      <c r="AR20">
        <f t="shared" si="2"/>
        <v>7.8799999999999981E-2</v>
      </c>
      <c r="BD20">
        <v>72</v>
      </c>
      <c r="BE20">
        <f>AY36</f>
        <v>0.3218677419354839</v>
      </c>
      <c r="BF20">
        <f>AZ36</f>
        <v>1.3528008868026412E-2</v>
      </c>
    </row>
    <row r="21" spans="2:58" x14ac:dyDescent="0.3">
      <c r="B21" t="s">
        <v>7</v>
      </c>
      <c r="C21" s="2">
        <v>0.61580000000000001</v>
      </c>
      <c r="D21" s="2">
        <v>0.33629999999999999</v>
      </c>
      <c r="E21" s="2">
        <v>0.34370000000000001</v>
      </c>
      <c r="F21" s="2">
        <v>0.32969999999999999</v>
      </c>
      <c r="G21" s="2">
        <v>0.55110000000000003</v>
      </c>
      <c r="H21" s="2">
        <v>0.3372</v>
      </c>
      <c r="I21" s="2">
        <v>0.30509999999999998</v>
      </c>
      <c r="J21" s="2">
        <v>0.307</v>
      </c>
      <c r="K21" s="2">
        <v>0.5625</v>
      </c>
      <c r="L21" s="2">
        <v>0.32990000000000003</v>
      </c>
      <c r="M21" s="2">
        <v>0.31240000000000001</v>
      </c>
      <c r="N21" s="2">
        <v>0.31719999999999998</v>
      </c>
      <c r="Q21" t="s">
        <v>7</v>
      </c>
      <c r="R21">
        <f>C21-$C$10</f>
        <v>0.32</v>
      </c>
      <c r="S21">
        <f>D21-$D$10</f>
        <v>4.6999999999999986E-2</v>
      </c>
      <c r="T21">
        <f>E21-$E$10</f>
        <v>4.9999999999999989E-2</v>
      </c>
      <c r="U21">
        <f>F21-$F$10</f>
        <v>3.6599999999999966E-2</v>
      </c>
      <c r="V21">
        <f>G21-$G$10</f>
        <v>0.28430000000000005</v>
      </c>
      <c r="W21">
        <f>H21-$H$10</f>
        <v>5.8999999999999997E-2</v>
      </c>
      <c r="X21">
        <f>I21-$I$10</f>
        <v>5.3799999999999959E-2</v>
      </c>
      <c r="Y21">
        <f>J21-$J$10</f>
        <v>5.099999999999999E-2</v>
      </c>
      <c r="Z21">
        <f>K21-$K$10</f>
        <v>0.28399999999999997</v>
      </c>
      <c r="AA21">
        <f>L21-$L$10</f>
        <v>5.2800000000000014E-2</v>
      </c>
      <c r="AB21">
        <f>M21-$M$10</f>
        <v>5.2700000000000025E-2</v>
      </c>
      <c r="AC21">
        <f>N21-$N$10</f>
        <v>5.209999999999998E-2</v>
      </c>
      <c r="AF21" t="s">
        <v>7</v>
      </c>
      <c r="AG21">
        <f t="shared" si="5"/>
        <v>0.2717</v>
      </c>
      <c r="AH21" t="str">
        <f t="shared" si="0"/>
        <v>0</v>
      </c>
      <c r="AI21">
        <f t="shared" si="0"/>
        <v>1.6999999999999793E-3</v>
      </c>
      <c r="AJ21" t="str">
        <f t="shared" si="0"/>
        <v>0</v>
      </c>
      <c r="AK21">
        <f t="shared" si="3"/>
        <v>0.22770000000000007</v>
      </c>
      <c r="AL21">
        <f t="shared" si="1"/>
        <v>2.4000000000000132E-3</v>
      </c>
      <c r="AM21" t="str">
        <f t="shared" si="1"/>
        <v>0</v>
      </c>
      <c r="AN21" t="str">
        <f t="shared" si="1"/>
        <v>0</v>
      </c>
      <c r="AO21">
        <f t="shared" si="4"/>
        <v>0.23029999999999995</v>
      </c>
      <c r="AP21" t="str">
        <f t="shared" si="2"/>
        <v>0</v>
      </c>
      <c r="AQ21" t="str">
        <f t="shared" si="2"/>
        <v>0</v>
      </c>
      <c r="AR21" t="str">
        <f t="shared" si="2"/>
        <v>0</v>
      </c>
      <c r="BD21">
        <v>96</v>
      </c>
      <c r="BE21">
        <f>$AY$47</f>
        <v>0.39687741935483872</v>
      </c>
      <c r="BF21">
        <f>$AZ$47</f>
        <v>2.1490097906070274E-2</v>
      </c>
    </row>
    <row r="22" spans="2:58" x14ac:dyDescent="0.3">
      <c r="B22" t="s">
        <v>8</v>
      </c>
      <c r="C22" s="2">
        <v>0.4163</v>
      </c>
      <c r="D22" s="2">
        <v>0.31819999999999998</v>
      </c>
      <c r="E22" s="2">
        <v>0.31809999999999999</v>
      </c>
      <c r="F22" s="2">
        <v>0.31</v>
      </c>
      <c r="G22" s="2">
        <v>0.34160000000000001</v>
      </c>
      <c r="H22" s="2">
        <v>0.30320000000000003</v>
      </c>
      <c r="I22" s="2">
        <v>0.33350000000000002</v>
      </c>
      <c r="J22" s="2">
        <v>0.30380000000000001</v>
      </c>
      <c r="K22" s="2">
        <v>0.43869999999999998</v>
      </c>
      <c r="L22" s="2">
        <v>0.33460000000000001</v>
      </c>
      <c r="M22" s="2">
        <v>0.32040000000000002</v>
      </c>
      <c r="N22" s="2">
        <v>0.29530000000000001</v>
      </c>
      <c r="Q22" t="s">
        <v>8</v>
      </c>
      <c r="R22">
        <f>C22-$C$11</f>
        <v>0.13550000000000001</v>
      </c>
      <c r="S22">
        <f>D22-$D$11</f>
        <v>4.3099999999999972E-2</v>
      </c>
      <c r="T22">
        <f>E22-$E$11</f>
        <v>4.9599999999999977E-2</v>
      </c>
      <c r="U22">
        <f>F22-$F$11</f>
        <v>2.6399999999999979E-2</v>
      </c>
      <c r="V22">
        <f>G22-$G$11</f>
        <v>8.0500000000000016E-2</v>
      </c>
      <c r="W22">
        <f>H22-$H$11</f>
        <v>4.8600000000000032E-2</v>
      </c>
      <c r="X22">
        <f>I22-$I$11</f>
        <v>7.6500000000000012E-2</v>
      </c>
      <c r="Y22">
        <f>J22-$J$11</f>
        <v>2.4799999999999989E-2</v>
      </c>
      <c r="Z22">
        <f>K22-$K$11</f>
        <v>0.17119999999999996</v>
      </c>
      <c r="AA22">
        <f>L22-$L$11</f>
        <v>6.5800000000000025E-2</v>
      </c>
      <c r="AB22">
        <f>M22-$M$11</f>
        <v>6.3500000000000001E-2</v>
      </c>
      <c r="AC22">
        <f>N22-$N$11</f>
        <v>2.200000000000002E-2</v>
      </c>
      <c r="AF22" t="s">
        <v>8</v>
      </c>
      <c r="AG22">
        <f t="shared" si="5"/>
        <v>8.72E-2</v>
      </c>
      <c r="AH22" t="str">
        <f t="shared" si="0"/>
        <v>0</v>
      </c>
      <c r="AI22">
        <f t="shared" si="0"/>
        <v>1.2999999999999678E-3</v>
      </c>
      <c r="AJ22" t="str">
        <f t="shared" si="0"/>
        <v>0</v>
      </c>
      <c r="AK22">
        <f t="shared" si="3"/>
        <v>2.3900000000000032E-2</v>
      </c>
      <c r="AL22" t="str">
        <f t="shared" si="1"/>
        <v>0</v>
      </c>
      <c r="AM22">
        <f t="shared" si="1"/>
        <v>1.9900000000000029E-2</v>
      </c>
      <c r="AN22" t="str">
        <f t="shared" si="1"/>
        <v>0</v>
      </c>
      <c r="AO22">
        <f t="shared" si="4"/>
        <v>0.11749999999999994</v>
      </c>
      <c r="AP22">
        <f t="shared" si="2"/>
        <v>1.21E-2</v>
      </c>
      <c r="AQ22">
        <f t="shared" si="2"/>
        <v>9.7999999999999754E-3</v>
      </c>
      <c r="AR22" t="str">
        <f t="shared" si="2"/>
        <v>0</v>
      </c>
      <c r="BD22">
        <v>120</v>
      </c>
      <c r="BE22">
        <f>AY58</f>
        <v>0.46352043010752692</v>
      </c>
      <c r="BF22">
        <f>AZ58</f>
        <v>2.4926176189940526E-2</v>
      </c>
    </row>
    <row r="23" spans="2:58" x14ac:dyDescent="0.3">
      <c r="BD23">
        <v>144</v>
      </c>
      <c r="BE23">
        <f>AY69</f>
        <v>0.51558709677419368</v>
      </c>
      <c r="BF23">
        <f>AZ69</f>
        <v>2.2658467508724203E-2</v>
      </c>
    </row>
    <row r="24" spans="2:58" x14ac:dyDescent="0.3">
      <c r="B24">
        <v>48</v>
      </c>
      <c r="Q24">
        <v>48</v>
      </c>
      <c r="AF24">
        <v>48</v>
      </c>
      <c r="AV24" t="s">
        <v>10</v>
      </c>
      <c r="AW24" t="s">
        <v>11</v>
      </c>
      <c r="AX24" t="s">
        <v>12</v>
      </c>
      <c r="AY24" t="s">
        <v>13</v>
      </c>
      <c r="AZ24" t="s">
        <v>14</v>
      </c>
      <c r="BD24">
        <v>168</v>
      </c>
      <c r="BE24">
        <f>AY80</f>
        <v>0.56492795698924725</v>
      </c>
      <c r="BF24">
        <f>AZ80</f>
        <v>3.1918729122839475E-2</v>
      </c>
    </row>
    <row r="25" spans="2:58" x14ac:dyDescent="0.3">
      <c r="B25" t="s">
        <v>0</v>
      </c>
      <c r="C25" s="1">
        <v>1</v>
      </c>
      <c r="D25" s="1">
        <v>2</v>
      </c>
      <c r="E25" s="1">
        <v>3</v>
      </c>
      <c r="F25" s="1">
        <v>4</v>
      </c>
      <c r="G25" s="1">
        <v>5</v>
      </c>
      <c r="H25" s="1">
        <v>6</v>
      </c>
      <c r="I25" s="1">
        <v>7</v>
      </c>
      <c r="J25" s="1">
        <v>8</v>
      </c>
      <c r="K25" s="1">
        <v>9</v>
      </c>
      <c r="L25" s="1">
        <v>10</v>
      </c>
      <c r="M25" s="1">
        <v>11</v>
      </c>
      <c r="N25" s="1">
        <v>12</v>
      </c>
      <c r="Q25" t="s">
        <v>0</v>
      </c>
      <c r="R25">
        <v>1</v>
      </c>
      <c r="S25">
        <v>2</v>
      </c>
      <c r="T25">
        <v>3</v>
      </c>
      <c r="U25">
        <v>4</v>
      </c>
      <c r="V25">
        <v>5</v>
      </c>
      <c r="W25">
        <v>6</v>
      </c>
      <c r="X25">
        <v>7</v>
      </c>
      <c r="Y25">
        <v>8</v>
      </c>
      <c r="Z25">
        <v>9</v>
      </c>
      <c r="AA25">
        <v>10</v>
      </c>
      <c r="AB25">
        <v>11</v>
      </c>
      <c r="AC25">
        <v>12</v>
      </c>
      <c r="AF25" t="s">
        <v>0</v>
      </c>
      <c r="AG25">
        <v>1</v>
      </c>
      <c r="AH25">
        <v>2</v>
      </c>
      <c r="AI25">
        <v>3</v>
      </c>
      <c r="AJ25">
        <v>4</v>
      </c>
      <c r="AK25">
        <v>5</v>
      </c>
      <c r="AL25">
        <v>6</v>
      </c>
      <c r="AM25">
        <v>7</v>
      </c>
      <c r="AN25">
        <v>8</v>
      </c>
      <c r="AO25">
        <v>9</v>
      </c>
      <c r="AP25">
        <v>10</v>
      </c>
      <c r="AQ25">
        <v>11</v>
      </c>
      <c r="AR25">
        <v>12</v>
      </c>
      <c r="AV25">
        <f>SUM(AG26:AJ33)/31</f>
        <v>0.21614838709677422</v>
      </c>
      <c r="AW25">
        <f>SUM(AK26:AN33)/31</f>
        <v>0.22200967741935487</v>
      </c>
      <c r="AX25">
        <f>SUM(AO26:AR33)/31</f>
        <v>0.2236806451612903</v>
      </c>
      <c r="AY25">
        <f>AVERAGE(AV25:AX25)</f>
        <v>0.22061290322580648</v>
      </c>
      <c r="AZ25">
        <f>STDEV(AV25:AX25)</f>
        <v>3.9556240340101788E-3</v>
      </c>
      <c r="BD25">
        <v>192</v>
      </c>
      <c r="BE25">
        <f>AY91</f>
        <v>0</v>
      </c>
      <c r="BF25">
        <f>AZ91</f>
        <v>0</v>
      </c>
    </row>
    <row r="26" spans="2:58" x14ac:dyDescent="0.3">
      <c r="B26" t="s">
        <v>1</v>
      </c>
      <c r="C26" s="2">
        <v>0.31680000000000003</v>
      </c>
      <c r="D26" s="2">
        <v>0.58919999999999995</v>
      </c>
      <c r="E26" s="2">
        <v>0.3261</v>
      </c>
      <c r="F26" s="2">
        <v>0.31900000000000001</v>
      </c>
      <c r="G26" s="2">
        <v>0.31859999999999999</v>
      </c>
      <c r="H26" s="2">
        <v>0.59799999999999998</v>
      </c>
      <c r="I26" s="2">
        <v>0.32429999999999998</v>
      </c>
      <c r="J26" s="2">
        <v>0.29820000000000002</v>
      </c>
      <c r="K26" s="2">
        <v>0.31109999999999999</v>
      </c>
      <c r="L26" s="2">
        <v>0.58650000000000002</v>
      </c>
      <c r="M26" s="2">
        <v>0.31659999999999999</v>
      </c>
      <c r="N26" s="2">
        <v>0.29980000000000001</v>
      </c>
      <c r="Q26" t="s">
        <v>1</v>
      </c>
      <c r="R26">
        <f>C26-$C$4</f>
        <v>5.3700000000000025E-2</v>
      </c>
      <c r="S26">
        <f>D26-$D$4</f>
        <v>0.33589999999999992</v>
      </c>
      <c r="T26">
        <f>E26-$E$4</f>
        <v>7.0199999999999985E-2</v>
      </c>
      <c r="U26">
        <f>F26-$F$4</f>
        <v>4.9700000000000022E-2</v>
      </c>
      <c r="V26">
        <f>G26-$G$4</f>
        <v>6.2699999999999978E-2</v>
      </c>
      <c r="W26">
        <f>H26-$H$4</f>
        <v>0.34109999999999996</v>
      </c>
      <c r="X26">
        <f>I26-$I$4</f>
        <v>7.6499999999999985E-2</v>
      </c>
      <c r="Y26">
        <f>J26-$J$4</f>
        <v>5.5700000000000027E-2</v>
      </c>
      <c r="Z26">
        <f>K26-$K$4</f>
        <v>0.06</v>
      </c>
      <c r="AA26">
        <f>L26-$L$4</f>
        <v>0.3236</v>
      </c>
      <c r="AB26">
        <f>M26-$M$4</f>
        <v>6.8699999999999983E-2</v>
      </c>
      <c r="AC26">
        <f>N26-$N$4</f>
        <v>3.5799999999999998E-2</v>
      </c>
      <c r="AF26" t="s">
        <v>1</v>
      </c>
      <c r="AG26">
        <f>IF(R26-$R$26&lt;0,"0",R26-$R$26)</f>
        <v>0</v>
      </c>
      <c r="AH26">
        <f t="shared" ref="AH26:AJ33" si="6">IF(S26-$R$26&lt;0,"0",S26-$R$26)</f>
        <v>0.2821999999999999</v>
      </c>
      <c r="AI26">
        <f t="shared" si="6"/>
        <v>1.6499999999999959E-2</v>
      </c>
      <c r="AJ26" t="str">
        <f t="shared" si="6"/>
        <v>0</v>
      </c>
      <c r="AK26">
        <f>IF(V26-$V$26&lt;0,"0",V26-$V$26)</f>
        <v>0</v>
      </c>
      <c r="AL26">
        <f t="shared" ref="AL26:AN33" si="7">IF(W26-$V$26&lt;0,"0",W26-$V$26)</f>
        <v>0.27839999999999998</v>
      </c>
      <c r="AM26">
        <f t="shared" si="7"/>
        <v>1.3800000000000007E-2</v>
      </c>
      <c r="AN26" t="str">
        <f t="shared" si="7"/>
        <v>0</v>
      </c>
      <c r="AO26">
        <f>IF(Z26-$Z$26&lt;0,"0",Z26-$Z$26)</f>
        <v>0</v>
      </c>
      <c r="AP26">
        <f t="shared" ref="AP26:AR33" si="8">IF(AA26-$Z$26&lt;0,"0",AA26-$Z$26)</f>
        <v>0.2636</v>
      </c>
      <c r="AQ26">
        <f t="shared" si="8"/>
        <v>8.6999999999999855E-3</v>
      </c>
      <c r="AR26" t="str">
        <f t="shared" si="8"/>
        <v>0</v>
      </c>
      <c r="BD26">
        <v>216</v>
      </c>
      <c r="BE26">
        <f>AY102</f>
        <v>0</v>
      </c>
      <c r="BF26">
        <f>AZ102</f>
        <v>0</v>
      </c>
    </row>
    <row r="27" spans="2:58" x14ac:dyDescent="0.3">
      <c r="B27" t="s">
        <v>2</v>
      </c>
      <c r="C27" s="2">
        <v>0.7651</v>
      </c>
      <c r="D27" s="2">
        <v>1.1452</v>
      </c>
      <c r="E27" s="2">
        <v>0.3473</v>
      </c>
      <c r="F27" s="2">
        <v>0.3609</v>
      </c>
      <c r="G27" s="2">
        <v>0.77729999999999999</v>
      </c>
      <c r="H27" s="2">
        <v>1.1495</v>
      </c>
      <c r="I27" s="2">
        <v>0.34399999999999997</v>
      </c>
      <c r="J27" s="2">
        <v>0.32969999999999999</v>
      </c>
      <c r="K27" s="2">
        <v>0.7681</v>
      </c>
      <c r="L27" s="2">
        <v>1.1508</v>
      </c>
      <c r="M27" s="2">
        <v>0.34960000000000002</v>
      </c>
      <c r="N27" s="2">
        <v>0.33700000000000002</v>
      </c>
      <c r="Q27" t="s">
        <v>2</v>
      </c>
      <c r="R27">
        <f>C27-$C$5</f>
        <v>0.49780000000000002</v>
      </c>
      <c r="S27">
        <f>D27-$D$5</f>
        <v>0.86280000000000001</v>
      </c>
      <c r="T27">
        <f>E27-$E$5</f>
        <v>9.5700000000000007E-2</v>
      </c>
      <c r="U27">
        <f>F27-$F$5</f>
        <v>0.10410000000000003</v>
      </c>
      <c r="V27">
        <f>G27-$G$5</f>
        <v>0.52</v>
      </c>
      <c r="W27">
        <f>H27-$H$5</f>
        <v>0.86839999999999995</v>
      </c>
      <c r="X27">
        <f>I27-$I$5</f>
        <v>9.9699999999999983E-2</v>
      </c>
      <c r="Y27">
        <f>J27-$J$5</f>
        <v>8.6299999999999988E-2</v>
      </c>
      <c r="Z27">
        <f>K27-$K$5</f>
        <v>0.51290000000000002</v>
      </c>
      <c r="AA27">
        <f>L27-$L$5</f>
        <v>0.873</v>
      </c>
      <c r="AB27">
        <f>M27-$M$5</f>
        <v>9.7400000000000042E-2</v>
      </c>
      <c r="AC27">
        <f>N27-$N$5</f>
        <v>8.610000000000001E-2</v>
      </c>
      <c r="AF27" t="s">
        <v>2</v>
      </c>
      <c r="AG27">
        <f>IF(R27-$R$26&lt;0,"0",R27-$R$26)</f>
        <v>0.44409999999999999</v>
      </c>
      <c r="AH27">
        <f t="shared" si="6"/>
        <v>0.80909999999999993</v>
      </c>
      <c r="AI27">
        <f t="shared" si="6"/>
        <v>4.1999999999999982E-2</v>
      </c>
      <c r="AJ27">
        <f t="shared" si="6"/>
        <v>5.04E-2</v>
      </c>
      <c r="AK27">
        <f t="shared" ref="AK27:AK33" si="9">IF(V27-$V$26&lt;0,"0",V27-$V$26)</f>
        <v>0.45730000000000004</v>
      </c>
      <c r="AL27">
        <f t="shared" si="7"/>
        <v>0.80569999999999997</v>
      </c>
      <c r="AM27">
        <f t="shared" si="7"/>
        <v>3.7000000000000005E-2</v>
      </c>
      <c r="AN27">
        <f t="shared" si="7"/>
        <v>2.360000000000001E-2</v>
      </c>
      <c r="AO27">
        <f t="shared" ref="AO27:AO33" si="10">IF(Z27-$Z$26&lt;0,"0",Z27-$Z$26)</f>
        <v>0.45290000000000002</v>
      </c>
      <c r="AP27">
        <f t="shared" si="8"/>
        <v>0.81299999999999994</v>
      </c>
      <c r="AQ27">
        <f t="shared" si="8"/>
        <v>3.7400000000000044E-2</v>
      </c>
      <c r="AR27">
        <f t="shared" si="8"/>
        <v>2.6100000000000012E-2</v>
      </c>
      <c r="BD27">
        <v>240</v>
      </c>
      <c r="BE27">
        <f>AY113</f>
        <v>0</v>
      </c>
      <c r="BF27">
        <f>AZ113</f>
        <v>0</v>
      </c>
    </row>
    <row r="28" spans="2:58" x14ac:dyDescent="0.3">
      <c r="B28" t="s">
        <v>3</v>
      </c>
      <c r="C28" s="2">
        <v>0.90429999999999999</v>
      </c>
      <c r="D28" s="2">
        <v>0.94040000000000001</v>
      </c>
      <c r="E28" s="2">
        <v>0.2576</v>
      </c>
      <c r="F28" s="2">
        <v>0.34100000000000003</v>
      </c>
      <c r="G28" s="2">
        <v>0.96889999999999998</v>
      </c>
      <c r="H28" s="2">
        <v>0.94210000000000005</v>
      </c>
      <c r="I28" s="2">
        <v>0.25900000000000001</v>
      </c>
      <c r="J28" s="2">
        <v>0.33250000000000002</v>
      </c>
      <c r="K28" s="2">
        <v>1.0138</v>
      </c>
      <c r="L28" s="2">
        <v>0.93400000000000005</v>
      </c>
      <c r="M28" s="2">
        <v>0.2374</v>
      </c>
      <c r="N28" s="2">
        <v>0.32019999999999998</v>
      </c>
      <c r="Q28" t="s">
        <v>3</v>
      </c>
      <c r="R28">
        <f>C28-$C$6</f>
        <v>0.55190000000000006</v>
      </c>
      <c r="S28">
        <f>D28-$D$6</f>
        <v>0.66810000000000003</v>
      </c>
      <c r="T28">
        <f>E28-$E$6</f>
        <v>-7.9299999999999982E-2</v>
      </c>
      <c r="U28">
        <f>F28-$F$6</f>
        <v>7.0000000000000062E-3</v>
      </c>
      <c r="V28">
        <f>G28-$G$6</f>
        <v>0.68300000000000005</v>
      </c>
      <c r="W28">
        <f>H28-$H$6</f>
        <v>0.67260000000000009</v>
      </c>
      <c r="X28">
        <f>I28-$I$6</f>
        <v>-9.7200000000000009E-2</v>
      </c>
      <c r="Y28">
        <f>J28-$J$6</f>
        <v>4.8200000000000021E-2</v>
      </c>
      <c r="Z28">
        <f>K28-$K$6</f>
        <v>0.73450000000000004</v>
      </c>
      <c r="AA28">
        <f>L28-$L$6</f>
        <v>0.67630000000000012</v>
      </c>
      <c r="AB28">
        <f>M28-$M$6</f>
        <v>-0.10909999999999997</v>
      </c>
      <c r="AC28">
        <f>N28-$N$6</f>
        <v>4.9699999999999966E-2</v>
      </c>
      <c r="AF28" t="s">
        <v>3</v>
      </c>
      <c r="AG28">
        <f t="shared" ref="AG28:AG33" si="11">IF(R28-$R$26&lt;0,"0",R28-$R$26)</f>
        <v>0.49820000000000003</v>
      </c>
      <c r="AH28">
        <f t="shared" si="6"/>
        <v>0.61440000000000006</v>
      </c>
      <c r="AI28" t="str">
        <f t="shared" si="6"/>
        <v>0</v>
      </c>
      <c r="AJ28" t="str">
        <f t="shared" si="6"/>
        <v>0</v>
      </c>
      <c r="AK28">
        <f t="shared" si="9"/>
        <v>0.62030000000000007</v>
      </c>
      <c r="AL28">
        <f t="shared" si="7"/>
        <v>0.60990000000000011</v>
      </c>
      <c r="AM28" t="str">
        <f t="shared" si="7"/>
        <v>0</v>
      </c>
      <c r="AN28" t="str">
        <f t="shared" si="7"/>
        <v>0</v>
      </c>
      <c r="AO28">
        <f t="shared" si="10"/>
        <v>0.6745000000000001</v>
      </c>
      <c r="AP28">
        <f t="shared" si="8"/>
        <v>0.61630000000000007</v>
      </c>
      <c r="AQ28" t="str">
        <f t="shared" si="8"/>
        <v>0</v>
      </c>
      <c r="AR28" t="str">
        <f t="shared" si="8"/>
        <v>0</v>
      </c>
    </row>
    <row r="29" spans="2:58" x14ac:dyDescent="0.3">
      <c r="B29" t="s">
        <v>4</v>
      </c>
      <c r="C29" s="2">
        <v>0.46650000000000003</v>
      </c>
      <c r="D29" s="2">
        <v>0.98660000000000003</v>
      </c>
      <c r="E29" s="2">
        <v>0.28470000000000001</v>
      </c>
      <c r="F29" s="2">
        <v>0.5423</v>
      </c>
      <c r="G29" s="2">
        <v>0.4834</v>
      </c>
      <c r="H29" s="2">
        <v>1.0174000000000001</v>
      </c>
      <c r="I29" s="2">
        <v>0.27339999999999998</v>
      </c>
      <c r="J29" s="2">
        <v>0.52139999999999997</v>
      </c>
      <c r="K29" s="2">
        <v>0.46239999999999998</v>
      </c>
      <c r="L29" s="2">
        <v>1.0261</v>
      </c>
      <c r="M29" s="2">
        <v>0.27429999999999999</v>
      </c>
      <c r="N29" s="2">
        <v>0.41849999999999998</v>
      </c>
      <c r="Q29" t="s">
        <v>4</v>
      </c>
      <c r="R29">
        <f>C29-$C$7</f>
        <v>0.19260000000000005</v>
      </c>
      <c r="S29">
        <f>D29-$D$7</f>
        <v>0.7209000000000001</v>
      </c>
      <c r="T29">
        <f>E29-$E$7</f>
        <v>2.0100000000000007E-2</v>
      </c>
      <c r="U29">
        <f>F29-$F$7</f>
        <v>0.28749999999999998</v>
      </c>
      <c r="V29">
        <f>G29-$G$7</f>
        <v>0.20569999999999999</v>
      </c>
      <c r="W29">
        <f>H29-$H$7</f>
        <v>0.73660000000000014</v>
      </c>
      <c r="X29">
        <f>I29-$I$7</f>
        <v>2.0199999999999996E-2</v>
      </c>
      <c r="Y29">
        <f>J29-$J$7</f>
        <v>0.2712</v>
      </c>
      <c r="Z29">
        <f>K29-$K$7</f>
        <v>0.1991</v>
      </c>
      <c r="AA29">
        <f>L29-$L$7</f>
        <v>0.7601</v>
      </c>
      <c r="AB29">
        <f>M29-$M$7</f>
        <v>1.9399999999999973E-2</v>
      </c>
      <c r="AC29">
        <f>N29-$N$7</f>
        <v>0.16439999999999999</v>
      </c>
      <c r="AF29" t="s">
        <v>4</v>
      </c>
      <c r="AG29">
        <f t="shared" si="11"/>
        <v>0.13890000000000002</v>
      </c>
      <c r="AH29">
        <f t="shared" si="6"/>
        <v>0.66720000000000002</v>
      </c>
      <c r="AI29" t="str">
        <f t="shared" si="6"/>
        <v>0</v>
      </c>
      <c r="AJ29">
        <f t="shared" si="6"/>
        <v>0.23379999999999995</v>
      </c>
      <c r="AK29">
        <f t="shared" si="9"/>
        <v>0.14300000000000002</v>
      </c>
      <c r="AL29">
        <f t="shared" si="7"/>
        <v>0.67390000000000017</v>
      </c>
      <c r="AM29" t="str">
        <f t="shared" si="7"/>
        <v>0</v>
      </c>
      <c r="AN29">
        <f t="shared" si="7"/>
        <v>0.20850000000000002</v>
      </c>
      <c r="AO29">
        <f t="shared" si="10"/>
        <v>0.1391</v>
      </c>
      <c r="AP29">
        <f t="shared" si="8"/>
        <v>0.70009999999999994</v>
      </c>
      <c r="AQ29" t="str">
        <f t="shared" si="8"/>
        <v>0</v>
      </c>
      <c r="AR29">
        <f t="shared" si="8"/>
        <v>0.10439999999999999</v>
      </c>
    </row>
    <row r="30" spans="2:58" x14ac:dyDescent="0.3">
      <c r="B30" t="s">
        <v>5</v>
      </c>
      <c r="C30" s="2">
        <v>0.39610000000000001</v>
      </c>
      <c r="D30" s="2">
        <v>0.81489999999999996</v>
      </c>
      <c r="E30" s="2">
        <v>0.33450000000000002</v>
      </c>
      <c r="F30" s="2">
        <v>0.37880000000000003</v>
      </c>
      <c r="G30" s="2">
        <v>0.39539999999999997</v>
      </c>
      <c r="H30" s="2">
        <v>0.81110000000000004</v>
      </c>
      <c r="I30" s="2">
        <v>0.31790000000000002</v>
      </c>
      <c r="J30" s="2">
        <v>0.37</v>
      </c>
      <c r="K30" s="2">
        <v>0.39169999999999999</v>
      </c>
      <c r="L30" s="2">
        <v>0.78649999999999998</v>
      </c>
      <c r="M30" s="2">
        <v>0.32229999999999998</v>
      </c>
      <c r="N30" s="2">
        <v>0.3674</v>
      </c>
      <c r="Q30" t="s">
        <v>5</v>
      </c>
      <c r="R30">
        <f>C30-$C$8</f>
        <v>0.10810000000000003</v>
      </c>
      <c r="S30">
        <f>D30-$D$8</f>
        <v>0.52459999999999996</v>
      </c>
      <c r="T30">
        <f>E30-$E$8</f>
        <v>5.1100000000000034E-2</v>
      </c>
      <c r="U30">
        <f>F30-$F$8</f>
        <v>0.10460000000000003</v>
      </c>
      <c r="V30">
        <f>G30-$G$8</f>
        <v>0.13319999999999999</v>
      </c>
      <c r="W30">
        <f>H30-$H$8</f>
        <v>0.54800000000000004</v>
      </c>
      <c r="X30">
        <f>I30-$I$8</f>
        <v>5.4999999999999993E-2</v>
      </c>
      <c r="Y30">
        <f>J30-$J$8</f>
        <v>0.10499999999999998</v>
      </c>
      <c r="Z30">
        <f>K30-$K$8</f>
        <v>0.12609999999999999</v>
      </c>
      <c r="AA30">
        <f>L30-$L$8</f>
        <v>0.52479999999999993</v>
      </c>
      <c r="AB30">
        <f>M30-$M$8</f>
        <v>5.3400000000000003E-2</v>
      </c>
      <c r="AC30">
        <f>N30-$N$8</f>
        <v>9.6700000000000008E-2</v>
      </c>
      <c r="AF30" t="s">
        <v>5</v>
      </c>
      <c r="AG30">
        <f t="shared" si="11"/>
        <v>5.4400000000000004E-2</v>
      </c>
      <c r="AH30">
        <f t="shared" si="6"/>
        <v>0.47089999999999993</v>
      </c>
      <c r="AI30" t="str">
        <f t="shared" si="6"/>
        <v>0</v>
      </c>
      <c r="AJ30">
        <f t="shared" si="6"/>
        <v>5.0900000000000001E-2</v>
      </c>
      <c r="AK30">
        <f t="shared" si="9"/>
        <v>7.0500000000000007E-2</v>
      </c>
      <c r="AL30">
        <f t="shared" si="7"/>
        <v>0.48530000000000006</v>
      </c>
      <c r="AM30" t="str">
        <f t="shared" si="7"/>
        <v>0</v>
      </c>
      <c r="AN30">
        <f t="shared" si="7"/>
        <v>4.2300000000000004E-2</v>
      </c>
      <c r="AO30">
        <f t="shared" si="10"/>
        <v>6.6099999999999992E-2</v>
      </c>
      <c r="AP30">
        <f t="shared" si="8"/>
        <v>0.46479999999999994</v>
      </c>
      <c r="AQ30" t="str">
        <f t="shared" si="8"/>
        <v>0</v>
      </c>
      <c r="AR30">
        <f t="shared" si="8"/>
        <v>3.670000000000001E-2</v>
      </c>
    </row>
    <row r="31" spans="2:58" x14ac:dyDescent="0.3">
      <c r="B31" t="s">
        <v>6</v>
      </c>
      <c r="C31" s="2">
        <v>0.85550000000000004</v>
      </c>
      <c r="D31" s="2">
        <v>0.33600000000000002</v>
      </c>
      <c r="E31" s="2">
        <v>0.29930000000000001</v>
      </c>
      <c r="F31" s="2">
        <v>0.73019999999999996</v>
      </c>
      <c r="G31" s="2">
        <v>0.86360000000000003</v>
      </c>
      <c r="H31" s="2">
        <v>0.33069999999999999</v>
      </c>
      <c r="I31" s="2">
        <v>0.31469999999999998</v>
      </c>
      <c r="J31" s="2">
        <v>0.74380000000000002</v>
      </c>
      <c r="K31" s="2">
        <v>0.82509999999999994</v>
      </c>
      <c r="L31" s="2">
        <v>0.3296</v>
      </c>
      <c r="M31" s="2">
        <v>0.30009999999999998</v>
      </c>
      <c r="N31" s="2">
        <v>0.73180000000000001</v>
      </c>
      <c r="Q31" t="s">
        <v>6</v>
      </c>
      <c r="R31">
        <f>C31-$C$9</f>
        <v>0.5918000000000001</v>
      </c>
      <c r="S31">
        <f>D31-$D$9</f>
        <v>6.1800000000000022E-2</v>
      </c>
      <c r="T31">
        <f>E31-$E$9</f>
        <v>5.0100000000000006E-2</v>
      </c>
      <c r="U31">
        <f>F31-$F$9</f>
        <v>0.46839999999999998</v>
      </c>
      <c r="V31">
        <f>G31-$G$9</f>
        <v>0.59919999999999995</v>
      </c>
      <c r="W31">
        <f>H31-$H$9</f>
        <v>6.9699999999999984E-2</v>
      </c>
      <c r="X31">
        <f>I31-$I$9</f>
        <v>5.2299999999999958E-2</v>
      </c>
      <c r="Y31">
        <f>J31-$J$9</f>
        <v>0.49709999999999999</v>
      </c>
      <c r="Z31">
        <f>K31-$K$9</f>
        <v>0.58569999999999989</v>
      </c>
      <c r="AA31">
        <f>L31-$L$9</f>
        <v>6.9500000000000006E-2</v>
      </c>
      <c r="AB31">
        <f>M31-$M$9</f>
        <v>5.2199999999999969E-2</v>
      </c>
      <c r="AC31">
        <f>N31-$N$9</f>
        <v>0.47550000000000003</v>
      </c>
      <c r="AF31" t="s">
        <v>6</v>
      </c>
      <c r="AG31">
        <f t="shared" si="11"/>
        <v>0.53810000000000002</v>
      </c>
      <c r="AH31">
        <f t="shared" si="6"/>
        <v>8.0999999999999961E-3</v>
      </c>
      <c r="AI31" t="str">
        <f t="shared" si="6"/>
        <v>0</v>
      </c>
      <c r="AJ31">
        <f t="shared" si="6"/>
        <v>0.41469999999999996</v>
      </c>
      <c r="AK31">
        <f t="shared" si="9"/>
        <v>0.53649999999999998</v>
      </c>
      <c r="AL31">
        <f t="shared" si="7"/>
        <v>7.0000000000000062E-3</v>
      </c>
      <c r="AM31" t="str">
        <f t="shared" si="7"/>
        <v>0</v>
      </c>
      <c r="AN31">
        <f t="shared" si="7"/>
        <v>0.43440000000000001</v>
      </c>
      <c r="AO31">
        <f t="shared" si="10"/>
        <v>0.52569999999999983</v>
      </c>
      <c r="AP31">
        <f t="shared" si="8"/>
        <v>9.5000000000000084E-3</v>
      </c>
      <c r="AQ31" t="str">
        <f t="shared" si="8"/>
        <v>0</v>
      </c>
      <c r="AR31">
        <f t="shared" si="8"/>
        <v>0.41550000000000004</v>
      </c>
    </row>
    <row r="32" spans="2:58" x14ac:dyDescent="0.3">
      <c r="B32" t="s">
        <v>7</v>
      </c>
      <c r="C32" s="2">
        <v>1.0384</v>
      </c>
      <c r="D32" s="2">
        <v>0.34789999999999999</v>
      </c>
      <c r="E32" s="2">
        <v>0.3679</v>
      </c>
      <c r="F32" s="2">
        <v>0.32929999999999998</v>
      </c>
      <c r="G32" s="2">
        <v>1.1012999999999999</v>
      </c>
      <c r="H32" s="2">
        <v>0.3513</v>
      </c>
      <c r="I32" s="2">
        <v>0.34320000000000001</v>
      </c>
      <c r="J32" s="2">
        <v>0.31369999999999998</v>
      </c>
      <c r="K32" s="2">
        <v>1.1105</v>
      </c>
      <c r="L32" s="2">
        <v>0.35139999999999999</v>
      </c>
      <c r="M32" s="2">
        <v>0.34499999999999997</v>
      </c>
      <c r="N32" s="2">
        <v>0.31590000000000001</v>
      </c>
      <c r="Q32" t="s">
        <v>7</v>
      </c>
      <c r="R32">
        <f>C32-$C$10</f>
        <v>0.74259999999999993</v>
      </c>
      <c r="S32">
        <f>D32-$D$10</f>
        <v>5.8599999999999985E-2</v>
      </c>
      <c r="T32">
        <f>E32-$E$10</f>
        <v>7.4199999999999988E-2</v>
      </c>
      <c r="U32">
        <f>F32-$F$10</f>
        <v>3.6199999999999954E-2</v>
      </c>
      <c r="V32">
        <f>G32-$G$10</f>
        <v>0.83450000000000002</v>
      </c>
      <c r="W32">
        <f>H32-$H$10</f>
        <v>7.3099999999999998E-2</v>
      </c>
      <c r="X32">
        <f>I32-$I$10</f>
        <v>9.1899999999999982E-2</v>
      </c>
      <c r="Y32">
        <f>J32-$J$10</f>
        <v>5.7699999999999974E-2</v>
      </c>
      <c r="Z32">
        <f>K32-$K$10</f>
        <v>0.83200000000000007</v>
      </c>
      <c r="AA32">
        <f>L32-$L$10</f>
        <v>7.4299999999999977E-2</v>
      </c>
      <c r="AB32">
        <f>M32-$M$10</f>
        <v>8.5299999999999987E-2</v>
      </c>
      <c r="AC32">
        <f>N32-$N$10</f>
        <v>5.0800000000000012E-2</v>
      </c>
      <c r="AF32" t="s">
        <v>7</v>
      </c>
      <c r="AG32">
        <f t="shared" si="11"/>
        <v>0.68889999999999985</v>
      </c>
      <c r="AH32">
        <f t="shared" si="6"/>
        <v>4.8999999999999599E-3</v>
      </c>
      <c r="AI32">
        <f t="shared" si="6"/>
        <v>2.0499999999999963E-2</v>
      </c>
      <c r="AJ32" t="str">
        <f t="shared" si="6"/>
        <v>0</v>
      </c>
      <c r="AK32">
        <f t="shared" si="9"/>
        <v>0.77180000000000004</v>
      </c>
      <c r="AL32">
        <f t="shared" si="7"/>
        <v>1.040000000000002E-2</v>
      </c>
      <c r="AM32">
        <f t="shared" si="7"/>
        <v>2.9200000000000004E-2</v>
      </c>
      <c r="AN32" t="str">
        <f t="shared" si="7"/>
        <v>0</v>
      </c>
      <c r="AO32">
        <f t="shared" si="10"/>
        <v>0.77200000000000002</v>
      </c>
      <c r="AP32">
        <f t="shared" si="8"/>
        <v>1.4299999999999979E-2</v>
      </c>
      <c r="AQ32">
        <f t="shared" si="8"/>
        <v>2.5299999999999989E-2</v>
      </c>
      <c r="AR32" t="str">
        <f t="shared" si="8"/>
        <v>0</v>
      </c>
    </row>
    <row r="33" spans="2:52" x14ac:dyDescent="0.3">
      <c r="B33" t="s">
        <v>8</v>
      </c>
      <c r="C33" s="2">
        <v>0.92010000000000003</v>
      </c>
      <c r="D33" s="2">
        <v>0.34460000000000002</v>
      </c>
      <c r="E33" s="2">
        <v>0.37319999999999998</v>
      </c>
      <c r="F33" s="2">
        <v>0.3251</v>
      </c>
      <c r="G33" s="2">
        <v>0.84330000000000005</v>
      </c>
      <c r="H33" s="2">
        <v>0.34810000000000002</v>
      </c>
      <c r="I33" s="2">
        <v>0.39290000000000003</v>
      </c>
      <c r="J33" s="2">
        <v>0.30049999999999999</v>
      </c>
      <c r="K33" s="2">
        <v>1.0093000000000001</v>
      </c>
      <c r="L33" s="2">
        <v>0.34820000000000001</v>
      </c>
      <c r="M33" s="2">
        <v>0.38379999999999997</v>
      </c>
      <c r="N33" s="2">
        <v>0.30659999999999998</v>
      </c>
      <c r="Q33" t="s">
        <v>8</v>
      </c>
      <c r="R33">
        <f>C33-$C$11</f>
        <v>0.63929999999999998</v>
      </c>
      <c r="S33">
        <f>D33-$D$11</f>
        <v>6.9500000000000006E-2</v>
      </c>
      <c r="T33">
        <f>E33-$E$11</f>
        <v>0.10469999999999996</v>
      </c>
      <c r="U33">
        <f>F33-$F$11</f>
        <v>4.1499999999999981E-2</v>
      </c>
      <c r="V33">
        <f>G33-$G$11</f>
        <v>0.58220000000000005</v>
      </c>
      <c r="W33">
        <f>H33-$H$11</f>
        <v>9.3500000000000028E-2</v>
      </c>
      <c r="X33">
        <f>I33-$I$11</f>
        <v>0.13590000000000002</v>
      </c>
      <c r="Y33">
        <f>J33-$J$11</f>
        <v>2.1499999999999964E-2</v>
      </c>
      <c r="Z33">
        <f>K33-$K$11</f>
        <v>0.74180000000000001</v>
      </c>
      <c r="AA33">
        <f>L33-$L$11</f>
        <v>7.9400000000000026E-2</v>
      </c>
      <c r="AB33">
        <f>M33-$M$11</f>
        <v>0.12689999999999996</v>
      </c>
      <c r="AC33">
        <f>N33-$N$11</f>
        <v>3.3299999999999996E-2</v>
      </c>
      <c r="AF33" t="s">
        <v>8</v>
      </c>
      <c r="AG33">
        <f t="shared" si="11"/>
        <v>0.5855999999999999</v>
      </c>
      <c r="AH33">
        <f t="shared" si="6"/>
        <v>1.5799999999999981E-2</v>
      </c>
      <c r="AI33">
        <f t="shared" si="6"/>
        <v>5.0999999999999934E-2</v>
      </c>
      <c r="AJ33" t="str">
        <f t="shared" si="6"/>
        <v>0</v>
      </c>
      <c r="AK33">
        <f t="shared" si="9"/>
        <v>0.51950000000000007</v>
      </c>
      <c r="AL33">
        <f t="shared" si="7"/>
        <v>3.080000000000005E-2</v>
      </c>
      <c r="AM33">
        <f t="shared" si="7"/>
        <v>7.3200000000000043E-2</v>
      </c>
      <c r="AN33" t="str">
        <f t="shared" si="7"/>
        <v>0</v>
      </c>
      <c r="AO33">
        <f t="shared" si="10"/>
        <v>0.68179999999999996</v>
      </c>
      <c r="AP33">
        <f t="shared" si="8"/>
        <v>1.9400000000000028E-2</v>
      </c>
      <c r="AQ33">
        <f t="shared" si="8"/>
        <v>6.6899999999999959E-2</v>
      </c>
      <c r="AR33" t="str">
        <f t="shared" si="8"/>
        <v>0</v>
      </c>
    </row>
    <row r="35" spans="2:52" x14ac:dyDescent="0.3">
      <c r="B35">
        <v>72</v>
      </c>
      <c r="Q35">
        <v>72</v>
      </c>
      <c r="AF35">
        <v>72</v>
      </c>
      <c r="AV35" t="s">
        <v>10</v>
      </c>
      <c r="AW35" t="s">
        <v>11</v>
      </c>
      <c r="AX35" t="s">
        <v>12</v>
      </c>
      <c r="AY35" t="s">
        <v>13</v>
      </c>
      <c r="AZ35" t="s">
        <v>14</v>
      </c>
    </row>
    <row r="36" spans="2:52" x14ac:dyDescent="0.3">
      <c r="B36" t="s">
        <v>0</v>
      </c>
      <c r="C36" s="1">
        <v>1</v>
      </c>
      <c r="D36" s="1">
        <v>2</v>
      </c>
      <c r="E36" s="1">
        <v>3</v>
      </c>
      <c r="F36" s="1">
        <v>4</v>
      </c>
      <c r="G36" s="1">
        <v>5</v>
      </c>
      <c r="H36" s="1">
        <v>6</v>
      </c>
      <c r="I36" s="1">
        <v>7</v>
      </c>
      <c r="J36" s="1">
        <v>8</v>
      </c>
      <c r="K36" s="1">
        <v>9</v>
      </c>
      <c r="L36" s="1">
        <v>10</v>
      </c>
      <c r="M36" s="1">
        <v>11</v>
      </c>
      <c r="N36" s="1">
        <v>12</v>
      </c>
      <c r="Q36" t="s">
        <v>0</v>
      </c>
      <c r="R36">
        <v>1</v>
      </c>
      <c r="S36">
        <v>2</v>
      </c>
      <c r="T36">
        <v>3</v>
      </c>
      <c r="U36">
        <v>4</v>
      </c>
      <c r="V36">
        <v>5</v>
      </c>
      <c r="W36">
        <v>6</v>
      </c>
      <c r="X36">
        <v>7</v>
      </c>
      <c r="Y36">
        <v>8</v>
      </c>
      <c r="Z36">
        <v>9</v>
      </c>
      <c r="AA36">
        <v>10</v>
      </c>
      <c r="AB36">
        <v>11</v>
      </c>
      <c r="AC36">
        <v>12</v>
      </c>
      <c r="AF36" t="s">
        <v>0</v>
      </c>
      <c r="AG36">
        <v>1</v>
      </c>
      <c r="AH36">
        <v>2</v>
      </c>
      <c r="AI36">
        <v>3</v>
      </c>
      <c r="AJ36">
        <v>4</v>
      </c>
      <c r="AK36">
        <v>5</v>
      </c>
      <c r="AL36">
        <v>6</v>
      </c>
      <c r="AM36">
        <v>7</v>
      </c>
      <c r="AN36">
        <v>8</v>
      </c>
      <c r="AO36">
        <v>9</v>
      </c>
      <c r="AP36">
        <v>10</v>
      </c>
      <c r="AQ36">
        <v>11</v>
      </c>
      <c r="AR36">
        <v>12</v>
      </c>
      <c r="AV36">
        <f>SUM(AG37:AJ44)/31</f>
        <v>0.30646451612903236</v>
      </c>
      <c r="AW36">
        <f>SUM(AK37:AN44)/31</f>
        <v>0.33181935483870967</v>
      </c>
      <c r="AX36">
        <f>SUM(AO37:AR44)/31</f>
        <v>0.32731935483870972</v>
      </c>
      <c r="AY36">
        <f>AVERAGE(AV36:AX36)</f>
        <v>0.3218677419354839</v>
      </c>
      <c r="AZ36">
        <f>STDEV(AV36:AX36)</f>
        <v>1.3528008868026412E-2</v>
      </c>
    </row>
    <row r="37" spans="2:52" x14ac:dyDescent="0.3">
      <c r="B37" t="s">
        <v>1</v>
      </c>
      <c r="C37" s="2">
        <v>0.33639999999999998</v>
      </c>
      <c r="D37" s="2">
        <v>0.85750000000000004</v>
      </c>
      <c r="E37" s="2">
        <v>0.35010000000000002</v>
      </c>
      <c r="F37" s="2">
        <v>0.3306</v>
      </c>
      <c r="G37" s="2">
        <v>0.3231</v>
      </c>
      <c r="H37" s="2">
        <v>0.87070000000000003</v>
      </c>
      <c r="I37" s="2">
        <v>0.33539999999999998</v>
      </c>
      <c r="J37" s="2">
        <v>0.30599999999999999</v>
      </c>
      <c r="K37" s="2">
        <v>0.31030000000000002</v>
      </c>
      <c r="L37" s="2">
        <v>0.83689999999999998</v>
      </c>
      <c r="M37" s="2">
        <v>0.33479999999999999</v>
      </c>
      <c r="N37" s="2">
        <v>0.30790000000000001</v>
      </c>
      <c r="Q37" t="s">
        <v>1</v>
      </c>
      <c r="R37">
        <f>C37-$C$4</f>
        <v>7.3299999999999976E-2</v>
      </c>
      <c r="S37">
        <f>D37-$D$4</f>
        <v>0.60420000000000007</v>
      </c>
      <c r="T37">
        <f>E37-$E$4</f>
        <v>9.4200000000000006E-2</v>
      </c>
      <c r="U37">
        <f>F37-$F$4</f>
        <v>6.1300000000000021E-2</v>
      </c>
      <c r="V37">
        <f>G37-$G$4</f>
        <v>6.7199999999999982E-2</v>
      </c>
      <c r="W37">
        <f>H37-$H$4</f>
        <v>0.61380000000000001</v>
      </c>
      <c r="X37">
        <f>I37-$I$4</f>
        <v>8.7599999999999983E-2</v>
      </c>
      <c r="Y37">
        <f>J37-$J$4</f>
        <v>6.3500000000000001E-2</v>
      </c>
      <c r="Z37">
        <f>K37-$K$4</f>
        <v>5.920000000000003E-2</v>
      </c>
      <c r="AA37">
        <f>L37-$L$4</f>
        <v>0.57399999999999995</v>
      </c>
      <c r="AB37">
        <f>M37-$M$4</f>
        <v>8.6899999999999977E-2</v>
      </c>
      <c r="AC37">
        <f>N37-$N$4</f>
        <v>4.3899999999999995E-2</v>
      </c>
      <c r="AF37" t="s">
        <v>1</v>
      </c>
      <c r="AG37">
        <f>IF(R37-$R$37&lt;0,"0",R37-$R$37)</f>
        <v>0</v>
      </c>
      <c r="AH37">
        <f t="shared" ref="AH37:AJ44" si="12">IF(S37-$R$37&lt;0,"0",S37-$R$37)</f>
        <v>0.53090000000000015</v>
      </c>
      <c r="AI37">
        <f t="shared" si="12"/>
        <v>2.090000000000003E-2</v>
      </c>
      <c r="AJ37" t="str">
        <f t="shared" si="12"/>
        <v>0</v>
      </c>
      <c r="AK37">
        <f>IF(V37-$V$37&lt;0,"0",V37-$V$37)</f>
        <v>0</v>
      </c>
      <c r="AL37">
        <f t="shared" ref="AL37:AN44" si="13">IF(W37-$V$37&lt;0,"0",W37-$V$37)</f>
        <v>0.54659999999999997</v>
      </c>
      <c r="AM37">
        <f t="shared" si="13"/>
        <v>2.0400000000000001E-2</v>
      </c>
      <c r="AN37" t="str">
        <f t="shared" si="13"/>
        <v>0</v>
      </c>
      <c r="AO37">
        <f>IF(Z37-$Z$37&lt;0,"0",Z37-$Z$37)</f>
        <v>0</v>
      </c>
      <c r="AP37">
        <f t="shared" ref="AP37:AR44" si="14">IF(AA37-$Z$37&lt;0,"0",AA37-$Z$37)</f>
        <v>0.51479999999999992</v>
      </c>
      <c r="AQ37">
        <f t="shared" si="14"/>
        <v>2.7699999999999947E-2</v>
      </c>
      <c r="AR37" t="str">
        <f t="shared" si="14"/>
        <v>0</v>
      </c>
    </row>
    <row r="38" spans="2:52" x14ac:dyDescent="0.3">
      <c r="B38" t="s">
        <v>2</v>
      </c>
      <c r="C38" s="2">
        <v>0.98319999999999996</v>
      </c>
      <c r="D38" s="2">
        <v>1.5580000000000001</v>
      </c>
      <c r="E38" s="2">
        <v>0.36420000000000002</v>
      </c>
      <c r="F38" s="2">
        <v>0.43219999999999997</v>
      </c>
      <c r="G38" s="2">
        <v>1.0204</v>
      </c>
      <c r="H38" s="2">
        <v>1.5434000000000001</v>
      </c>
      <c r="I38" s="2">
        <v>0.35170000000000001</v>
      </c>
      <c r="J38" s="2">
        <v>0.39200000000000002</v>
      </c>
      <c r="K38" s="2">
        <v>1.0266999999999999</v>
      </c>
      <c r="L38" s="2">
        <v>1.5338000000000001</v>
      </c>
      <c r="M38" s="2">
        <v>0.35260000000000002</v>
      </c>
      <c r="N38" s="2">
        <v>0.35709999999999997</v>
      </c>
      <c r="Q38" t="s">
        <v>2</v>
      </c>
      <c r="R38">
        <f>C38-$C$5</f>
        <v>0.71589999999999998</v>
      </c>
      <c r="S38">
        <f>D38-$D$5</f>
        <v>1.2756000000000001</v>
      </c>
      <c r="T38">
        <f>E38-$E$5</f>
        <v>0.11260000000000003</v>
      </c>
      <c r="U38">
        <f>F38-$F$5</f>
        <v>0.1754</v>
      </c>
      <c r="V38">
        <f>G38-$G$5</f>
        <v>0.7631</v>
      </c>
      <c r="W38">
        <f>H38-$H$5</f>
        <v>1.2623000000000002</v>
      </c>
      <c r="X38">
        <f>I38-$I$5</f>
        <v>0.10740000000000002</v>
      </c>
      <c r="Y38">
        <f>J38-$J$5</f>
        <v>0.14860000000000001</v>
      </c>
      <c r="Z38">
        <f>K38-$K$5</f>
        <v>0.77149999999999996</v>
      </c>
      <c r="AA38">
        <f>L38-$L$5</f>
        <v>1.256</v>
      </c>
      <c r="AB38">
        <f>M38-$M$5</f>
        <v>0.10040000000000004</v>
      </c>
      <c r="AC38">
        <f>N38-$N$5</f>
        <v>0.10619999999999996</v>
      </c>
      <c r="AF38" t="s">
        <v>2</v>
      </c>
      <c r="AG38">
        <f t="shared" ref="AG38:AG44" si="15">IF(R38-$R$37&lt;0,"0",R38-$R$37)</f>
        <v>0.64260000000000006</v>
      </c>
      <c r="AH38">
        <f t="shared" si="12"/>
        <v>1.2023000000000001</v>
      </c>
      <c r="AI38">
        <f t="shared" si="12"/>
        <v>3.9300000000000057E-2</v>
      </c>
      <c r="AJ38">
        <f t="shared" si="12"/>
        <v>0.10210000000000002</v>
      </c>
      <c r="AK38">
        <f t="shared" ref="AK38:AK44" si="16">IF(V38-$V$37&lt;0,"0",V38-$V$37)</f>
        <v>0.69589999999999996</v>
      </c>
      <c r="AL38">
        <f t="shared" si="13"/>
        <v>1.1951000000000003</v>
      </c>
      <c r="AM38">
        <f t="shared" si="13"/>
        <v>4.0200000000000041E-2</v>
      </c>
      <c r="AN38">
        <f t="shared" si="13"/>
        <v>8.1400000000000028E-2</v>
      </c>
      <c r="AO38">
        <f t="shared" ref="AO38:AO44" si="17">IF(Z38-$Z$37&lt;0,"0",Z38-$Z$37)</f>
        <v>0.71229999999999993</v>
      </c>
      <c r="AP38">
        <f t="shared" si="14"/>
        <v>1.1968000000000001</v>
      </c>
      <c r="AQ38">
        <f t="shared" si="14"/>
        <v>4.1200000000000014E-2</v>
      </c>
      <c r="AR38">
        <f t="shared" si="14"/>
        <v>4.6999999999999931E-2</v>
      </c>
    </row>
    <row r="39" spans="2:52" x14ac:dyDescent="0.3">
      <c r="B39" t="s">
        <v>3</v>
      </c>
      <c r="C39" s="2">
        <v>1.0249999999999999</v>
      </c>
      <c r="D39" s="2">
        <v>1.2343999999999999</v>
      </c>
      <c r="E39" s="2">
        <v>0.26240000000000002</v>
      </c>
      <c r="F39" s="2">
        <v>0.3478</v>
      </c>
      <c r="G39" s="2">
        <v>1.0958000000000001</v>
      </c>
      <c r="H39" s="2">
        <v>1.2252000000000001</v>
      </c>
      <c r="I39" s="2">
        <v>0.25059999999999999</v>
      </c>
      <c r="J39" s="2">
        <v>0.3367</v>
      </c>
      <c r="K39" s="2">
        <v>1.1914</v>
      </c>
      <c r="L39" s="2">
        <v>1.2254</v>
      </c>
      <c r="M39" s="2">
        <v>0.23180000000000001</v>
      </c>
      <c r="N39" s="2">
        <v>0.32029999999999997</v>
      </c>
      <c r="Q39" t="s">
        <v>3</v>
      </c>
      <c r="R39">
        <f>C39-$C$6</f>
        <v>0.67259999999999986</v>
      </c>
      <c r="S39">
        <f>D39-$D$6</f>
        <v>0.96209999999999996</v>
      </c>
      <c r="T39">
        <f>E39-$E$6</f>
        <v>-7.4499999999999955E-2</v>
      </c>
      <c r="U39">
        <f>F39-$F$6</f>
        <v>1.3799999999999979E-2</v>
      </c>
      <c r="V39">
        <f>G39-$G$6</f>
        <v>0.80990000000000006</v>
      </c>
      <c r="W39">
        <f>H39-$H$6</f>
        <v>0.95569999999999999</v>
      </c>
      <c r="X39">
        <f>I39-$I$6</f>
        <v>-0.10560000000000003</v>
      </c>
      <c r="Y39">
        <f>J39-$J$6</f>
        <v>5.2400000000000002E-2</v>
      </c>
      <c r="Z39">
        <f>K39-$K$6</f>
        <v>0.91210000000000002</v>
      </c>
      <c r="AA39">
        <f>L39-$L$6</f>
        <v>0.9677</v>
      </c>
      <c r="AB39">
        <f>M39-$M$6</f>
        <v>-0.11469999999999997</v>
      </c>
      <c r="AC39">
        <f>N39-$N$6</f>
        <v>4.9799999999999955E-2</v>
      </c>
      <c r="AF39" t="s">
        <v>3</v>
      </c>
      <c r="AG39">
        <f t="shared" si="15"/>
        <v>0.59929999999999994</v>
      </c>
      <c r="AH39">
        <f t="shared" si="12"/>
        <v>0.88880000000000003</v>
      </c>
      <c r="AI39" t="str">
        <f t="shared" si="12"/>
        <v>0</v>
      </c>
      <c r="AJ39" t="str">
        <f t="shared" si="12"/>
        <v>0</v>
      </c>
      <c r="AK39">
        <f t="shared" si="16"/>
        <v>0.74270000000000014</v>
      </c>
      <c r="AL39">
        <f t="shared" si="13"/>
        <v>0.88850000000000007</v>
      </c>
      <c r="AM39" t="str">
        <f t="shared" si="13"/>
        <v>0</v>
      </c>
      <c r="AN39" t="str">
        <f t="shared" si="13"/>
        <v>0</v>
      </c>
      <c r="AO39">
        <f t="shared" si="17"/>
        <v>0.85289999999999999</v>
      </c>
      <c r="AP39">
        <f t="shared" si="14"/>
        <v>0.90849999999999997</v>
      </c>
      <c r="AQ39" t="str">
        <f t="shared" si="14"/>
        <v>0</v>
      </c>
      <c r="AR39" t="str">
        <f t="shared" si="14"/>
        <v>0</v>
      </c>
    </row>
    <row r="40" spans="2:52" x14ac:dyDescent="0.3">
      <c r="B40" t="s">
        <v>4</v>
      </c>
      <c r="C40" s="2">
        <v>0.54610000000000003</v>
      </c>
      <c r="D40" s="2">
        <v>1.2333000000000001</v>
      </c>
      <c r="E40" s="2">
        <v>0.29189999999999999</v>
      </c>
      <c r="F40" s="2">
        <v>0.73009999999999997</v>
      </c>
      <c r="G40" s="2">
        <v>0.58450000000000002</v>
      </c>
      <c r="H40" s="2">
        <v>1.2665</v>
      </c>
      <c r="I40" s="2">
        <v>0.27360000000000001</v>
      </c>
      <c r="J40" s="2">
        <v>0.70799999999999996</v>
      </c>
      <c r="K40" s="2">
        <v>0.55569999999999997</v>
      </c>
      <c r="L40" s="2">
        <v>1.2081999999999999</v>
      </c>
      <c r="M40" s="2">
        <v>0.27639999999999998</v>
      </c>
      <c r="N40" s="2">
        <v>0.63749999999999996</v>
      </c>
      <c r="Q40" t="s">
        <v>4</v>
      </c>
      <c r="R40">
        <f>C40-$C$7</f>
        <v>0.27220000000000005</v>
      </c>
      <c r="S40">
        <f>D40-$D$7</f>
        <v>0.96760000000000002</v>
      </c>
      <c r="T40">
        <f>E40-$E$7</f>
        <v>2.7299999999999991E-2</v>
      </c>
      <c r="U40">
        <f>F40-$F$7</f>
        <v>0.47529999999999994</v>
      </c>
      <c r="V40">
        <f>G40-$G$7</f>
        <v>0.30680000000000002</v>
      </c>
      <c r="W40">
        <f>H40-$H$7</f>
        <v>0.98570000000000002</v>
      </c>
      <c r="X40">
        <f>I40-$I$7</f>
        <v>2.0400000000000029E-2</v>
      </c>
      <c r="Y40">
        <f>J40-$J$7</f>
        <v>0.45779999999999998</v>
      </c>
      <c r="Z40">
        <f>K40-$K$7</f>
        <v>0.29239999999999999</v>
      </c>
      <c r="AA40">
        <f>L40-$L$7</f>
        <v>0.94219999999999993</v>
      </c>
      <c r="AB40">
        <f>M40-$M$7</f>
        <v>2.1499999999999964E-2</v>
      </c>
      <c r="AC40">
        <f>N40-$N$7</f>
        <v>0.38339999999999996</v>
      </c>
      <c r="AF40" t="s">
        <v>4</v>
      </c>
      <c r="AG40">
        <f t="shared" si="15"/>
        <v>0.19890000000000008</v>
      </c>
      <c r="AH40">
        <f t="shared" si="12"/>
        <v>0.89430000000000009</v>
      </c>
      <c r="AI40" t="str">
        <f t="shared" si="12"/>
        <v>0</v>
      </c>
      <c r="AJ40">
        <f t="shared" si="12"/>
        <v>0.40199999999999997</v>
      </c>
      <c r="AK40">
        <f t="shared" si="16"/>
        <v>0.23960000000000004</v>
      </c>
      <c r="AL40">
        <f t="shared" si="13"/>
        <v>0.91850000000000009</v>
      </c>
      <c r="AM40" t="str">
        <f t="shared" si="13"/>
        <v>0</v>
      </c>
      <c r="AN40">
        <f t="shared" si="13"/>
        <v>0.3906</v>
      </c>
      <c r="AO40">
        <f t="shared" si="17"/>
        <v>0.23319999999999996</v>
      </c>
      <c r="AP40">
        <f t="shared" si="14"/>
        <v>0.8829999999999999</v>
      </c>
      <c r="AQ40" t="str">
        <f t="shared" si="14"/>
        <v>0</v>
      </c>
      <c r="AR40">
        <f t="shared" si="14"/>
        <v>0.32419999999999993</v>
      </c>
    </row>
    <row r="41" spans="2:52" x14ac:dyDescent="0.3">
      <c r="B41" t="s">
        <v>5</v>
      </c>
      <c r="C41" s="2">
        <v>0.4052</v>
      </c>
      <c r="D41" s="2">
        <v>1.0285</v>
      </c>
      <c r="E41" s="2">
        <v>0.33979999999999999</v>
      </c>
      <c r="F41" s="2">
        <v>0.41260000000000002</v>
      </c>
      <c r="G41" s="2">
        <v>0.4118</v>
      </c>
      <c r="H41" s="2">
        <v>1.069</v>
      </c>
      <c r="I41" s="2">
        <v>0.3281</v>
      </c>
      <c r="J41" s="2">
        <v>0.42049999999999998</v>
      </c>
      <c r="K41" s="2">
        <v>0.41</v>
      </c>
      <c r="L41" s="2">
        <v>1.0311999999999999</v>
      </c>
      <c r="M41" s="2">
        <v>0.3337</v>
      </c>
      <c r="N41" s="2">
        <v>0.39660000000000001</v>
      </c>
      <c r="Q41" t="s">
        <v>5</v>
      </c>
      <c r="R41">
        <f>C41-$C$8</f>
        <v>0.11720000000000003</v>
      </c>
      <c r="S41">
        <f>D41-$D$8</f>
        <v>0.73819999999999997</v>
      </c>
      <c r="T41">
        <f>E41-$E$8</f>
        <v>5.6400000000000006E-2</v>
      </c>
      <c r="U41">
        <f>F41-$F$8</f>
        <v>0.13840000000000002</v>
      </c>
      <c r="V41">
        <f>G41-$G$8</f>
        <v>0.14960000000000001</v>
      </c>
      <c r="W41">
        <f>H41-$H$8</f>
        <v>0.80589999999999995</v>
      </c>
      <c r="X41">
        <f>I41-$I$8</f>
        <v>6.519999999999998E-2</v>
      </c>
      <c r="Y41">
        <f>J41-$J$8</f>
        <v>0.15549999999999997</v>
      </c>
      <c r="Z41">
        <f>K41-$K$8</f>
        <v>0.14439999999999997</v>
      </c>
      <c r="AA41">
        <f>L41-$L$8</f>
        <v>0.76949999999999985</v>
      </c>
      <c r="AB41">
        <f>M41-$M$8</f>
        <v>6.4800000000000024E-2</v>
      </c>
      <c r="AC41">
        <f>N41-$N$8</f>
        <v>0.12590000000000001</v>
      </c>
      <c r="AF41" t="s">
        <v>5</v>
      </c>
      <c r="AG41">
        <f t="shared" si="15"/>
        <v>4.390000000000005E-2</v>
      </c>
      <c r="AH41">
        <f t="shared" si="12"/>
        <v>0.66490000000000005</v>
      </c>
      <c r="AI41" t="str">
        <f t="shared" si="12"/>
        <v>0</v>
      </c>
      <c r="AJ41">
        <f t="shared" si="12"/>
        <v>6.5100000000000047E-2</v>
      </c>
      <c r="AK41">
        <f t="shared" si="16"/>
        <v>8.2400000000000029E-2</v>
      </c>
      <c r="AL41">
        <f t="shared" si="13"/>
        <v>0.73869999999999991</v>
      </c>
      <c r="AM41" t="str">
        <f t="shared" si="13"/>
        <v>0</v>
      </c>
      <c r="AN41">
        <f t="shared" si="13"/>
        <v>8.829999999999999E-2</v>
      </c>
      <c r="AO41">
        <f t="shared" si="17"/>
        <v>8.5199999999999942E-2</v>
      </c>
      <c r="AP41">
        <f t="shared" si="14"/>
        <v>0.71029999999999982</v>
      </c>
      <c r="AQ41">
        <f t="shared" si="14"/>
        <v>5.5999999999999939E-3</v>
      </c>
      <c r="AR41">
        <f t="shared" si="14"/>
        <v>6.6699999999999982E-2</v>
      </c>
    </row>
    <row r="42" spans="2:52" x14ac:dyDescent="0.3">
      <c r="B42" t="s">
        <v>6</v>
      </c>
      <c r="C42" s="2">
        <v>1.0528</v>
      </c>
      <c r="D42" s="2">
        <v>0.34789999999999999</v>
      </c>
      <c r="E42" s="2">
        <v>0.30940000000000001</v>
      </c>
      <c r="F42" s="2">
        <v>0.94679999999999997</v>
      </c>
      <c r="G42" s="2">
        <v>1.0851</v>
      </c>
      <c r="H42" s="2">
        <v>0.34849999999999998</v>
      </c>
      <c r="I42" s="2">
        <v>0.3165</v>
      </c>
      <c r="J42" s="2">
        <v>0.98150000000000004</v>
      </c>
      <c r="K42" s="2">
        <v>1.0351999999999999</v>
      </c>
      <c r="L42" s="2">
        <v>0.34329999999999999</v>
      </c>
      <c r="M42" s="2">
        <v>0.30220000000000002</v>
      </c>
      <c r="N42" s="2">
        <v>0.99160000000000004</v>
      </c>
      <c r="Q42" t="s">
        <v>6</v>
      </c>
      <c r="R42">
        <f>C42-$C$9</f>
        <v>0.78909999999999991</v>
      </c>
      <c r="S42">
        <f>D42-$D$9</f>
        <v>7.3699999999999988E-2</v>
      </c>
      <c r="T42">
        <f>E42-$E$9</f>
        <v>6.0200000000000004E-2</v>
      </c>
      <c r="U42">
        <f>F42-$F$9</f>
        <v>0.68500000000000005</v>
      </c>
      <c r="V42">
        <f>G42-$G$9</f>
        <v>0.82069999999999999</v>
      </c>
      <c r="W42">
        <f>H42-$H$9</f>
        <v>8.7499999999999967E-2</v>
      </c>
      <c r="X42">
        <f>I42-$I$9</f>
        <v>5.4099999999999981E-2</v>
      </c>
      <c r="Y42">
        <f>J42-$J$9</f>
        <v>0.73480000000000001</v>
      </c>
      <c r="Z42">
        <f>K42-$K$9</f>
        <v>0.79579999999999984</v>
      </c>
      <c r="AA42">
        <f>L42-$L$9</f>
        <v>8.3199999999999996E-2</v>
      </c>
      <c r="AB42">
        <f>M42-$M$9</f>
        <v>5.4300000000000015E-2</v>
      </c>
      <c r="AC42">
        <f>N42-$N$9</f>
        <v>0.73530000000000006</v>
      </c>
      <c r="AF42" t="s">
        <v>6</v>
      </c>
      <c r="AG42">
        <f t="shared" si="15"/>
        <v>0.71579999999999999</v>
      </c>
      <c r="AH42">
        <f t="shared" si="12"/>
        <v>4.0000000000001146E-4</v>
      </c>
      <c r="AI42" t="str">
        <f t="shared" si="12"/>
        <v>0</v>
      </c>
      <c r="AJ42">
        <f t="shared" si="12"/>
        <v>0.61170000000000013</v>
      </c>
      <c r="AK42">
        <f t="shared" si="16"/>
        <v>0.75350000000000006</v>
      </c>
      <c r="AL42">
        <f t="shared" si="13"/>
        <v>2.0299999999999985E-2</v>
      </c>
      <c r="AM42" t="str">
        <f t="shared" si="13"/>
        <v>0</v>
      </c>
      <c r="AN42">
        <f t="shared" si="13"/>
        <v>0.66759999999999997</v>
      </c>
      <c r="AO42">
        <f t="shared" si="17"/>
        <v>0.73659999999999981</v>
      </c>
      <c r="AP42">
        <f t="shared" si="14"/>
        <v>2.3999999999999966E-2</v>
      </c>
      <c r="AQ42" t="str">
        <f t="shared" si="14"/>
        <v>0</v>
      </c>
      <c r="AR42">
        <f t="shared" si="14"/>
        <v>0.67610000000000003</v>
      </c>
    </row>
    <row r="43" spans="2:52" x14ac:dyDescent="0.3">
      <c r="B43" t="s">
        <v>7</v>
      </c>
      <c r="C43" s="2">
        <v>1.3101</v>
      </c>
      <c r="D43" s="2">
        <v>0.36530000000000001</v>
      </c>
      <c r="E43" s="2">
        <v>0.3831</v>
      </c>
      <c r="F43" s="2">
        <v>0.32579999999999998</v>
      </c>
      <c r="G43" s="2">
        <v>1.3601000000000001</v>
      </c>
      <c r="H43" s="2">
        <v>0.3518</v>
      </c>
      <c r="I43" s="2">
        <v>0.35870000000000002</v>
      </c>
      <c r="J43" s="2">
        <v>0.30730000000000002</v>
      </c>
      <c r="K43" s="2">
        <v>1.2768999999999999</v>
      </c>
      <c r="L43" s="2">
        <v>0.35010000000000002</v>
      </c>
      <c r="M43" s="2">
        <v>0.35389999999999999</v>
      </c>
      <c r="N43" s="2">
        <v>0.3029</v>
      </c>
      <c r="Q43" t="s">
        <v>7</v>
      </c>
      <c r="R43">
        <f>C43-$C$10</f>
        <v>1.0143</v>
      </c>
      <c r="S43">
        <f>D43-$D$10</f>
        <v>7.6000000000000012E-2</v>
      </c>
      <c r="T43">
        <f>E43-$E$10</f>
        <v>8.9399999999999979E-2</v>
      </c>
      <c r="U43">
        <f>F43-$F$10</f>
        <v>3.2699999999999951E-2</v>
      </c>
      <c r="V43">
        <f>G43-$G$10</f>
        <v>1.0933000000000002</v>
      </c>
      <c r="W43">
        <f>H43-$H$10</f>
        <v>7.3599999999999999E-2</v>
      </c>
      <c r="X43">
        <f>I43-$I$10</f>
        <v>0.1074</v>
      </c>
      <c r="Y43">
        <f>J43-$J$10</f>
        <v>5.1300000000000012E-2</v>
      </c>
      <c r="Z43">
        <f>K43-$K$10</f>
        <v>0.99839999999999995</v>
      </c>
      <c r="AA43">
        <f>L43-$L$10</f>
        <v>7.3000000000000009E-2</v>
      </c>
      <c r="AB43">
        <f>M43-$M$10</f>
        <v>9.4200000000000006E-2</v>
      </c>
      <c r="AC43">
        <f>N43-$N$10</f>
        <v>3.78E-2</v>
      </c>
      <c r="AF43" t="s">
        <v>7</v>
      </c>
      <c r="AG43">
        <f t="shared" si="15"/>
        <v>0.94100000000000006</v>
      </c>
      <c r="AH43">
        <f t="shared" si="12"/>
        <v>2.7000000000000357E-3</v>
      </c>
      <c r="AI43">
        <f t="shared" si="12"/>
        <v>1.6100000000000003E-2</v>
      </c>
      <c r="AJ43" t="str">
        <f t="shared" si="12"/>
        <v>0</v>
      </c>
      <c r="AK43">
        <f t="shared" si="16"/>
        <v>1.0261000000000002</v>
      </c>
      <c r="AL43">
        <f t="shared" si="13"/>
        <v>6.4000000000000168E-3</v>
      </c>
      <c r="AM43">
        <f t="shared" si="13"/>
        <v>4.0200000000000014E-2</v>
      </c>
      <c r="AN43" t="str">
        <f t="shared" si="13"/>
        <v>0</v>
      </c>
      <c r="AO43">
        <f t="shared" si="17"/>
        <v>0.93919999999999992</v>
      </c>
      <c r="AP43">
        <f t="shared" si="14"/>
        <v>1.3799999999999979E-2</v>
      </c>
      <c r="AQ43">
        <f t="shared" si="14"/>
        <v>3.4999999999999976E-2</v>
      </c>
      <c r="AR43" t="str">
        <f t="shared" si="14"/>
        <v>0</v>
      </c>
    </row>
    <row r="44" spans="2:52" x14ac:dyDescent="0.3">
      <c r="B44" t="s">
        <v>8</v>
      </c>
      <c r="C44" s="2">
        <v>1.1465000000000001</v>
      </c>
      <c r="D44" s="2">
        <v>0.36130000000000001</v>
      </c>
      <c r="E44" s="2">
        <v>0.45390000000000003</v>
      </c>
      <c r="F44" s="2">
        <v>0.33189999999999997</v>
      </c>
      <c r="G44" s="2">
        <v>1.1740999999999999</v>
      </c>
      <c r="H44" s="2">
        <v>0.36969999999999997</v>
      </c>
      <c r="I44" s="2">
        <v>0.53390000000000004</v>
      </c>
      <c r="J44" s="2">
        <v>0.28999999999999998</v>
      </c>
      <c r="K44" s="2">
        <v>1.1900999999999999</v>
      </c>
      <c r="L44" s="2">
        <v>0.35299999999999998</v>
      </c>
      <c r="M44" s="2">
        <v>0.54049999999999998</v>
      </c>
      <c r="N44" s="2">
        <v>0.31540000000000001</v>
      </c>
      <c r="Q44" t="s">
        <v>8</v>
      </c>
      <c r="R44">
        <f>C44-$C$11</f>
        <v>0.86570000000000014</v>
      </c>
      <c r="S44">
        <f>D44-$D$11</f>
        <v>8.6199999999999999E-2</v>
      </c>
      <c r="T44">
        <f>E44-$E$11</f>
        <v>0.18540000000000001</v>
      </c>
      <c r="U44">
        <f>F44-$F$11</f>
        <v>4.8299999999999954E-2</v>
      </c>
      <c r="V44">
        <f>G44-$G$11</f>
        <v>0.91299999999999992</v>
      </c>
      <c r="W44">
        <f>H44-$H$11</f>
        <v>0.11509999999999998</v>
      </c>
      <c r="X44">
        <f>I44-$I$11</f>
        <v>0.27690000000000003</v>
      </c>
      <c r="Y44">
        <f>J44-$J$11</f>
        <v>1.0999999999999954E-2</v>
      </c>
      <c r="Z44">
        <f>K44-$K$11</f>
        <v>0.92259999999999986</v>
      </c>
      <c r="AA44">
        <f>L44-$L$11</f>
        <v>8.4199999999999997E-2</v>
      </c>
      <c r="AB44">
        <f>M44-$M$11</f>
        <v>0.28359999999999996</v>
      </c>
      <c r="AC44">
        <f>N44-$N$11</f>
        <v>4.2100000000000026E-2</v>
      </c>
      <c r="AF44" t="s">
        <v>8</v>
      </c>
      <c r="AG44">
        <f t="shared" si="15"/>
        <v>0.79240000000000022</v>
      </c>
      <c r="AH44">
        <f t="shared" si="12"/>
        <v>1.2900000000000023E-2</v>
      </c>
      <c r="AI44">
        <f t="shared" si="12"/>
        <v>0.11210000000000003</v>
      </c>
      <c r="AJ44" t="str">
        <f t="shared" si="12"/>
        <v>0</v>
      </c>
      <c r="AK44">
        <f t="shared" si="16"/>
        <v>0.84579999999999989</v>
      </c>
      <c r="AL44">
        <f t="shared" si="13"/>
        <v>4.7899999999999998E-2</v>
      </c>
      <c r="AM44">
        <f t="shared" si="13"/>
        <v>0.20970000000000005</v>
      </c>
      <c r="AN44" t="str">
        <f t="shared" si="13"/>
        <v>0</v>
      </c>
      <c r="AO44">
        <f t="shared" si="17"/>
        <v>0.86339999999999983</v>
      </c>
      <c r="AP44">
        <f t="shared" si="14"/>
        <v>2.4999999999999967E-2</v>
      </c>
      <c r="AQ44">
        <f t="shared" si="14"/>
        <v>0.22439999999999993</v>
      </c>
      <c r="AR44" t="str">
        <f t="shared" si="14"/>
        <v>0</v>
      </c>
    </row>
    <row r="46" spans="2:52" x14ac:dyDescent="0.3">
      <c r="B46">
        <v>96</v>
      </c>
      <c r="Q46">
        <v>96</v>
      </c>
      <c r="AF46">
        <v>98</v>
      </c>
      <c r="AV46" t="s">
        <v>10</v>
      </c>
      <c r="AW46" t="s">
        <v>11</v>
      </c>
      <c r="AX46" t="s">
        <v>12</v>
      </c>
      <c r="AY46" t="s">
        <v>13</v>
      </c>
      <c r="AZ46" t="s">
        <v>14</v>
      </c>
    </row>
    <row r="47" spans="2:52" x14ac:dyDescent="0.3">
      <c r="B47" t="s">
        <v>0</v>
      </c>
      <c r="C47" s="1">
        <v>1</v>
      </c>
      <c r="D47" s="1">
        <v>2</v>
      </c>
      <c r="E47" s="1">
        <v>3</v>
      </c>
      <c r="F47" s="1">
        <v>4</v>
      </c>
      <c r="G47" s="1">
        <v>5</v>
      </c>
      <c r="H47" s="1">
        <v>6</v>
      </c>
      <c r="I47" s="1">
        <v>7</v>
      </c>
      <c r="J47" s="1">
        <v>8</v>
      </c>
      <c r="K47" s="1">
        <v>9</v>
      </c>
      <c r="L47" s="1">
        <v>10</v>
      </c>
      <c r="M47" s="1">
        <v>11</v>
      </c>
      <c r="N47" s="1">
        <v>12</v>
      </c>
      <c r="Q47" t="s">
        <v>0</v>
      </c>
      <c r="R47">
        <v>1</v>
      </c>
      <c r="S47">
        <v>2</v>
      </c>
      <c r="T47">
        <v>3</v>
      </c>
      <c r="U47">
        <v>4</v>
      </c>
      <c r="V47">
        <v>5</v>
      </c>
      <c r="W47">
        <v>6</v>
      </c>
      <c r="X47">
        <v>7</v>
      </c>
      <c r="Y47">
        <v>8</v>
      </c>
      <c r="Z47">
        <v>9</v>
      </c>
      <c r="AA47">
        <v>10</v>
      </c>
      <c r="AB47">
        <v>11</v>
      </c>
      <c r="AC47">
        <v>12</v>
      </c>
      <c r="AF47" t="s">
        <v>0</v>
      </c>
      <c r="AG47">
        <v>1</v>
      </c>
      <c r="AH47">
        <v>2</v>
      </c>
      <c r="AI47">
        <v>3</v>
      </c>
      <c r="AJ47">
        <v>4</v>
      </c>
      <c r="AK47">
        <v>5</v>
      </c>
      <c r="AL47">
        <v>6</v>
      </c>
      <c r="AM47">
        <v>7</v>
      </c>
      <c r="AN47">
        <v>8</v>
      </c>
      <c r="AO47">
        <v>9</v>
      </c>
      <c r="AP47">
        <v>10</v>
      </c>
      <c r="AQ47">
        <v>11</v>
      </c>
      <c r="AR47">
        <v>12</v>
      </c>
      <c r="AV47">
        <f>SUM(AG48:AJ55)/31</f>
        <v>0.37360645161290323</v>
      </c>
      <c r="AW47">
        <f>SUM(AK48:AN55)/31</f>
        <v>0.41597419354838705</v>
      </c>
      <c r="AX47">
        <f>SUM(AO48:AR55)/31</f>
        <v>0.40105161290322583</v>
      </c>
      <c r="AY47">
        <f>AVERAGE(AV47:AX47)</f>
        <v>0.39687741935483872</v>
      </c>
      <c r="AZ47">
        <f>STDEV(AV47:AX47)</f>
        <v>2.1490097906070274E-2</v>
      </c>
    </row>
    <row r="48" spans="2:52" x14ac:dyDescent="0.3">
      <c r="B48" t="s">
        <v>1</v>
      </c>
      <c r="C48" s="2">
        <v>0.35370000000000001</v>
      </c>
      <c r="D48" s="2">
        <v>1.0125</v>
      </c>
      <c r="E48" s="2">
        <v>0.38369999999999999</v>
      </c>
      <c r="F48" s="2">
        <v>0.3488</v>
      </c>
      <c r="G48" s="2">
        <v>0.32500000000000001</v>
      </c>
      <c r="H48" s="2">
        <v>1.0466</v>
      </c>
      <c r="I48" s="2">
        <v>0.3483</v>
      </c>
      <c r="J48" s="2">
        <v>0.32669999999999999</v>
      </c>
      <c r="K48" s="2">
        <v>0.32179999999999997</v>
      </c>
      <c r="L48" s="2">
        <v>1.0531999999999999</v>
      </c>
      <c r="M48" s="2">
        <v>0.36220000000000002</v>
      </c>
      <c r="N48" s="2">
        <v>0.30280000000000001</v>
      </c>
      <c r="Q48" t="s">
        <v>1</v>
      </c>
      <c r="R48">
        <f>C48-$C$4</f>
        <v>9.0600000000000014E-2</v>
      </c>
      <c r="S48">
        <f>D48-$D$4</f>
        <v>0.75919999999999987</v>
      </c>
      <c r="T48">
        <f>E48-$E$4</f>
        <v>0.12779999999999997</v>
      </c>
      <c r="U48">
        <f>F48-$F$4</f>
        <v>7.9500000000000015E-2</v>
      </c>
      <c r="V48">
        <f>G48-$G$4</f>
        <v>6.9099999999999995E-2</v>
      </c>
      <c r="W48">
        <f>H48-$H$4</f>
        <v>0.78969999999999996</v>
      </c>
      <c r="X48">
        <f>I48-$I$4</f>
        <v>0.10050000000000001</v>
      </c>
      <c r="Y48">
        <f>J48-$J$4</f>
        <v>8.4199999999999997E-2</v>
      </c>
      <c r="Z48">
        <f>K48-$K$4</f>
        <v>7.0699999999999985E-2</v>
      </c>
      <c r="AA48">
        <f>L48-$L$4</f>
        <v>0.79029999999999989</v>
      </c>
      <c r="AB48">
        <f>M48-$M$4</f>
        <v>0.11430000000000001</v>
      </c>
      <c r="AC48">
        <f>N48-$N$4</f>
        <v>3.8800000000000001E-2</v>
      </c>
      <c r="AF48" t="s">
        <v>1</v>
      </c>
      <c r="AG48">
        <f>IF(R48-$R$48&lt;0,"0",R48-$R$48)</f>
        <v>0</v>
      </c>
      <c r="AH48">
        <f t="shared" ref="AH48:AJ55" si="18">IF(S48-$R$48&lt;0,"0",S48-$R$48)</f>
        <v>0.66859999999999986</v>
      </c>
      <c r="AI48">
        <f t="shared" si="18"/>
        <v>3.7199999999999955E-2</v>
      </c>
      <c r="AJ48" t="str">
        <f t="shared" si="18"/>
        <v>0</v>
      </c>
      <c r="AK48">
        <f>IF(V48-$V$48&lt;0,"0",V48-$V$48)</f>
        <v>0</v>
      </c>
      <c r="AL48">
        <f t="shared" ref="AL48:AN55" si="19">IF(W48-$V$48&lt;0,"0",W48-$V$48)</f>
        <v>0.72059999999999991</v>
      </c>
      <c r="AM48">
        <f t="shared" si="19"/>
        <v>3.1400000000000011E-2</v>
      </c>
      <c r="AN48">
        <f t="shared" si="19"/>
        <v>1.5100000000000002E-2</v>
      </c>
      <c r="AO48">
        <f>IF(Z48-$Z$48&lt;0,"0",Z48-$Z$48)</f>
        <v>0</v>
      </c>
      <c r="AP48">
        <f t="shared" ref="AP48:AR55" si="20">IF(AA48-$Z$48&lt;0,"0",AA48-$Z$48)</f>
        <v>0.71959999999999991</v>
      </c>
      <c r="AQ48">
        <f t="shared" si="20"/>
        <v>4.3600000000000028E-2</v>
      </c>
      <c r="AR48" t="str">
        <f t="shared" si="20"/>
        <v>0</v>
      </c>
    </row>
    <row r="49" spans="2:52" x14ac:dyDescent="0.3">
      <c r="B49" t="s">
        <v>2</v>
      </c>
      <c r="C49" s="2">
        <v>1.1681999999999999</v>
      </c>
      <c r="D49" s="2">
        <v>1.7912999999999999</v>
      </c>
      <c r="E49" s="2">
        <v>0.37659999999999999</v>
      </c>
      <c r="F49" s="2">
        <v>0.55420000000000003</v>
      </c>
      <c r="G49" s="2">
        <v>1.248</v>
      </c>
      <c r="H49" s="2">
        <v>1.8109999999999999</v>
      </c>
      <c r="I49" s="2">
        <v>0.36509999999999998</v>
      </c>
      <c r="J49" s="2">
        <v>0.52159999999999995</v>
      </c>
      <c r="K49" s="2">
        <v>1.2035</v>
      </c>
      <c r="L49" s="2">
        <v>1.8282</v>
      </c>
      <c r="M49" s="2">
        <v>0.36299999999999999</v>
      </c>
      <c r="N49" s="2">
        <v>0.40010000000000001</v>
      </c>
      <c r="Q49" t="s">
        <v>2</v>
      </c>
      <c r="R49">
        <f>C49-$C$5</f>
        <v>0.90089999999999992</v>
      </c>
      <c r="S49">
        <f>D49-$D$5</f>
        <v>1.5088999999999999</v>
      </c>
      <c r="T49">
        <f>E49-$E$5</f>
        <v>0.125</v>
      </c>
      <c r="U49">
        <f>F49-$F$5</f>
        <v>0.29740000000000005</v>
      </c>
      <c r="V49">
        <f>G49-$G$5</f>
        <v>0.99070000000000003</v>
      </c>
      <c r="W49">
        <f>H49-$H$5</f>
        <v>1.5299</v>
      </c>
      <c r="X49">
        <f>I49-$I$5</f>
        <v>0.12079999999999999</v>
      </c>
      <c r="Y49">
        <f>J49-$J$5</f>
        <v>0.27819999999999995</v>
      </c>
      <c r="Z49">
        <f>K49-$K$5</f>
        <v>0.94830000000000003</v>
      </c>
      <c r="AA49">
        <f>L49-$L$5</f>
        <v>1.5504</v>
      </c>
      <c r="AB49">
        <f>M49-$M$5</f>
        <v>0.11080000000000001</v>
      </c>
      <c r="AC49">
        <f>N49-$N$5</f>
        <v>0.1492</v>
      </c>
      <c r="AF49" t="s">
        <v>2</v>
      </c>
      <c r="AG49">
        <f>IF(R49-$R$48&lt;0,"0",R49-$R$48)</f>
        <v>0.81029999999999991</v>
      </c>
      <c r="AH49">
        <f t="shared" si="18"/>
        <v>1.4182999999999999</v>
      </c>
      <c r="AI49">
        <f t="shared" si="18"/>
        <v>3.4399999999999986E-2</v>
      </c>
      <c r="AJ49">
        <f t="shared" si="18"/>
        <v>0.20680000000000004</v>
      </c>
      <c r="AK49">
        <f t="shared" ref="AK49:AK55" si="21">IF(V49-$V$48&lt;0,"0",V49-$V$48)</f>
        <v>0.92159999999999997</v>
      </c>
      <c r="AL49">
        <f t="shared" si="19"/>
        <v>1.4608000000000001</v>
      </c>
      <c r="AM49">
        <f t="shared" si="19"/>
        <v>5.1699999999999996E-2</v>
      </c>
      <c r="AN49">
        <f t="shared" si="19"/>
        <v>0.20909999999999995</v>
      </c>
      <c r="AO49">
        <f t="shared" ref="AO49:AO55" si="22">IF(Z49-$Z$48&lt;0,"0",Z49-$Z$48)</f>
        <v>0.87760000000000005</v>
      </c>
      <c r="AP49">
        <f t="shared" si="20"/>
        <v>1.4797</v>
      </c>
      <c r="AQ49">
        <f t="shared" si="20"/>
        <v>4.0100000000000025E-2</v>
      </c>
      <c r="AR49">
        <f t="shared" si="20"/>
        <v>7.8500000000000014E-2</v>
      </c>
    </row>
    <row r="50" spans="2:52" x14ac:dyDescent="0.3">
      <c r="B50" t="s">
        <v>3</v>
      </c>
      <c r="C50" s="2">
        <v>1.0887</v>
      </c>
      <c r="D50" s="2">
        <v>1.4154</v>
      </c>
      <c r="E50" s="2">
        <v>0.26350000000000001</v>
      </c>
      <c r="F50" s="2">
        <v>0.3569</v>
      </c>
      <c r="G50" s="2">
        <v>1.2069000000000001</v>
      </c>
      <c r="H50" s="2">
        <v>1.3751</v>
      </c>
      <c r="I50" s="2">
        <v>0.25459999999999999</v>
      </c>
      <c r="J50" s="2">
        <v>0.34720000000000001</v>
      </c>
      <c r="K50" s="2">
        <v>1.2982</v>
      </c>
      <c r="L50" s="2">
        <v>1.3310999999999999</v>
      </c>
      <c r="M50" s="2">
        <v>0.23599999999999999</v>
      </c>
      <c r="N50" s="2">
        <v>0.32540000000000002</v>
      </c>
      <c r="Q50" t="s">
        <v>3</v>
      </c>
      <c r="R50">
        <f>C50-$C$6</f>
        <v>0.73629999999999995</v>
      </c>
      <c r="S50">
        <f>D50-$D$6</f>
        <v>1.1431</v>
      </c>
      <c r="T50">
        <f>E50-$E$6</f>
        <v>-7.3399999999999965E-2</v>
      </c>
      <c r="U50">
        <f>F50-$F$6</f>
        <v>2.2899999999999976E-2</v>
      </c>
      <c r="V50">
        <f>G50-$G$6</f>
        <v>0.92100000000000004</v>
      </c>
      <c r="W50">
        <f>H50-$H$6</f>
        <v>1.1055999999999999</v>
      </c>
      <c r="X50">
        <f>I50-$I$6</f>
        <v>-0.10160000000000002</v>
      </c>
      <c r="Y50">
        <f>J50-$J$6</f>
        <v>6.2900000000000011E-2</v>
      </c>
      <c r="Z50">
        <f>K50-$K$6</f>
        <v>1.0188999999999999</v>
      </c>
      <c r="AA50">
        <f>L50-$L$6</f>
        <v>1.0733999999999999</v>
      </c>
      <c r="AB50">
        <f>M50-$M$6</f>
        <v>-0.11049999999999999</v>
      </c>
      <c r="AC50">
        <f>N50-$N$6</f>
        <v>5.4900000000000004E-2</v>
      </c>
      <c r="AF50" t="s">
        <v>3</v>
      </c>
      <c r="AG50">
        <f t="shared" ref="AG50:AG55" si="23">IF(R50-$R$48&lt;0,"0",R50-$R$48)</f>
        <v>0.64569999999999994</v>
      </c>
      <c r="AH50">
        <f t="shared" si="18"/>
        <v>1.0525</v>
      </c>
      <c r="AI50" t="str">
        <f t="shared" si="18"/>
        <v>0</v>
      </c>
      <c r="AJ50" t="str">
        <f t="shared" si="18"/>
        <v>0</v>
      </c>
      <c r="AK50">
        <f t="shared" si="21"/>
        <v>0.8519000000000001</v>
      </c>
      <c r="AL50">
        <f t="shared" si="19"/>
        <v>1.0365</v>
      </c>
      <c r="AM50" t="str">
        <f t="shared" si="19"/>
        <v>0</v>
      </c>
      <c r="AN50" t="str">
        <f t="shared" si="19"/>
        <v>0</v>
      </c>
      <c r="AO50">
        <f t="shared" si="22"/>
        <v>0.94819999999999993</v>
      </c>
      <c r="AP50">
        <f t="shared" si="20"/>
        <v>1.0026999999999999</v>
      </c>
      <c r="AQ50" t="str">
        <f t="shared" si="20"/>
        <v>0</v>
      </c>
      <c r="AR50" t="str">
        <f t="shared" si="20"/>
        <v>0</v>
      </c>
    </row>
    <row r="51" spans="2:52" x14ac:dyDescent="0.3">
      <c r="B51" t="s">
        <v>4</v>
      </c>
      <c r="C51" s="2">
        <v>0.62619999999999998</v>
      </c>
      <c r="D51" s="2">
        <v>1.3694999999999999</v>
      </c>
      <c r="E51" s="2">
        <v>0.29799999999999999</v>
      </c>
      <c r="F51" s="2">
        <v>0.91139999999999999</v>
      </c>
      <c r="G51" s="2">
        <v>0.65300000000000002</v>
      </c>
      <c r="H51" s="2">
        <v>1.3744000000000001</v>
      </c>
      <c r="I51" s="2">
        <v>0.28029999999999999</v>
      </c>
      <c r="J51" s="2">
        <v>0.86399999999999999</v>
      </c>
      <c r="K51" s="2">
        <v>0.62619999999999998</v>
      </c>
      <c r="L51" s="2">
        <v>1.3124</v>
      </c>
      <c r="M51" s="2">
        <v>0.28010000000000002</v>
      </c>
      <c r="N51" s="2">
        <v>0.80089999999999995</v>
      </c>
      <c r="Q51" t="s">
        <v>4</v>
      </c>
      <c r="R51">
        <f>C51-$C$7</f>
        <v>0.3523</v>
      </c>
      <c r="S51">
        <f>D51-$D$7</f>
        <v>1.1037999999999999</v>
      </c>
      <c r="T51">
        <f>E51-$E$7</f>
        <v>3.3399999999999985E-2</v>
      </c>
      <c r="U51">
        <f>F51-$F$7</f>
        <v>0.65659999999999996</v>
      </c>
      <c r="V51">
        <f>G51-$G$7</f>
        <v>0.37530000000000002</v>
      </c>
      <c r="W51">
        <f>H51-$H$7</f>
        <v>1.0936000000000001</v>
      </c>
      <c r="X51">
        <f>I51-$I$7</f>
        <v>2.7100000000000013E-2</v>
      </c>
      <c r="Y51">
        <f>J51-$J$7</f>
        <v>0.61380000000000001</v>
      </c>
      <c r="Z51">
        <f>K51-$K$7</f>
        <v>0.3629</v>
      </c>
      <c r="AA51">
        <f>L51-$L$7</f>
        <v>1.0464</v>
      </c>
      <c r="AB51">
        <f>M51-$M$7</f>
        <v>2.52E-2</v>
      </c>
      <c r="AC51">
        <f>N51-$N$7</f>
        <v>0.54679999999999995</v>
      </c>
      <c r="AF51" t="s">
        <v>4</v>
      </c>
      <c r="AG51">
        <f t="shared" si="23"/>
        <v>0.26169999999999999</v>
      </c>
      <c r="AH51">
        <f t="shared" si="18"/>
        <v>1.0131999999999999</v>
      </c>
      <c r="AI51" t="str">
        <f t="shared" si="18"/>
        <v>0</v>
      </c>
      <c r="AJ51">
        <f t="shared" si="18"/>
        <v>0.56599999999999995</v>
      </c>
      <c r="AK51">
        <f t="shared" si="21"/>
        <v>0.30620000000000003</v>
      </c>
      <c r="AL51">
        <f t="shared" si="19"/>
        <v>1.0245000000000002</v>
      </c>
      <c r="AM51" t="str">
        <f t="shared" si="19"/>
        <v>0</v>
      </c>
      <c r="AN51">
        <f t="shared" si="19"/>
        <v>0.54469999999999996</v>
      </c>
      <c r="AO51">
        <f t="shared" si="22"/>
        <v>0.29220000000000002</v>
      </c>
      <c r="AP51">
        <f t="shared" si="20"/>
        <v>0.97570000000000001</v>
      </c>
      <c r="AQ51" t="str">
        <f t="shared" si="20"/>
        <v>0</v>
      </c>
      <c r="AR51">
        <f t="shared" si="20"/>
        <v>0.47609999999999997</v>
      </c>
    </row>
    <row r="52" spans="2:52" x14ac:dyDescent="0.3">
      <c r="B52" t="s">
        <v>5</v>
      </c>
      <c r="C52" s="2">
        <v>0.40910000000000002</v>
      </c>
      <c r="D52" s="2">
        <v>1.222</v>
      </c>
      <c r="E52" s="2">
        <v>0.34470000000000001</v>
      </c>
      <c r="F52" s="2">
        <v>0.42809999999999998</v>
      </c>
      <c r="G52" s="2">
        <v>0.41670000000000001</v>
      </c>
      <c r="H52" s="2">
        <v>1.228</v>
      </c>
      <c r="I52" s="2">
        <v>0.3286</v>
      </c>
      <c r="J52" s="2">
        <v>0.439</v>
      </c>
      <c r="K52" s="2">
        <v>0.41670000000000001</v>
      </c>
      <c r="L52" s="2">
        <v>1.2051000000000001</v>
      </c>
      <c r="M52" s="2">
        <v>0.33960000000000001</v>
      </c>
      <c r="N52" s="2">
        <v>0.39660000000000001</v>
      </c>
      <c r="Q52" t="s">
        <v>5</v>
      </c>
      <c r="R52">
        <f>C52-$C$8</f>
        <v>0.12110000000000004</v>
      </c>
      <c r="S52">
        <f>D52-$D$8</f>
        <v>0.93169999999999997</v>
      </c>
      <c r="T52">
        <f>E52-$E$8</f>
        <v>6.1300000000000021E-2</v>
      </c>
      <c r="U52">
        <f>F52-$F$8</f>
        <v>0.15389999999999998</v>
      </c>
      <c r="V52">
        <f>G52-$G$8</f>
        <v>0.15450000000000003</v>
      </c>
      <c r="W52">
        <f>H52-$H$8</f>
        <v>0.96489999999999998</v>
      </c>
      <c r="X52">
        <f>I52-$I$8</f>
        <v>6.5699999999999981E-2</v>
      </c>
      <c r="Y52">
        <f>J52-$J$8</f>
        <v>0.17399999999999999</v>
      </c>
      <c r="Z52">
        <f>K52-$K$8</f>
        <v>0.15110000000000001</v>
      </c>
      <c r="AA52">
        <f>L52-$L$8</f>
        <v>0.94340000000000002</v>
      </c>
      <c r="AB52">
        <f>M52-$M$8</f>
        <v>7.0700000000000041E-2</v>
      </c>
      <c r="AC52">
        <f>N52-$N$8</f>
        <v>0.12590000000000001</v>
      </c>
      <c r="AF52" t="s">
        <v>5</v>
      </c>
      <c r="AG52">
        <f t="shared" si="23"/>
        <v>3.0500000000000027E-2</v>
      </c>
      <c r="AH52">
        <f t="shared" si="18"/>
        <v>0.84109999999999996</v>
      </c>
      <c r="AI52" t="str">
        <f t="shared" si="18"/>
        <v>0</v>
      </c>
      <c r="AJ52">
        <f t="shared" si="18"/>
        <v>6.3299999999999967E-2</v>
      </c>
      <c r="AK52">
        <f t="shared" si="21"/>
        <v>8.5400000000000031E-2</v>
      </c>
      <c r="AL52">
        <f t="shared" si="19"/>
        <v>0.89579999999999993</v>
      </c>
      <c r="AM52" t="str">
        <f t="shared" si="19"/>
        <v>0</v>
      </c>
      <c r="AN52">
        <f t="shared" si="19"/>
        <v>0.10489999999999999</v>
      </c>
      <c r="AO52">
        <f t="shared" si="22"/>
        <v>8.0400000000000027E-2</v>
      </c>
      <c r="AP52">
        <f t="shared" si="20"/>
        <v>0.87270000000000003</v>
      </c>
      <c r="AQ52">
        <f t="shared" si="20"/>
        <v>5.5511151231257827E-17</v>
      </c>
      <c r="AR52">
        <f t="shared" si="20"/>
        <v>5.5200000000000027E-2</v>
      </c>
    </row>
    <row r="53" spans="2:52" x14ac:dyDescent="0.3">
      <c r="B53" t="s">
        <v>6</v>
      </c>
      <c r="C53" s="2">
        <v>1.2126999999999999</v>
      </c>
      <c r="D53" s="2">
        <v>0.36899999999999999</v>
      </c>
      <c r="E53" s="2">
        <v>0.30630000000000002</v>
      </c>
      <c r="F53" s="2">
        <v>1.1226</v>
      </c>
      <c r="G53" s="2">
        <v>1.26</v>
      </c>
      <c r="H53" s="2">
        <v>0.37019999999999997</v>
      </c>
      <c r="I53" s="2">
        <v>0.315</v>
      </c>
      <c r="J53" s="2">
        <v>1.2117</v>
      </c>
      <c r="K53" s="2">
        <v>1.2081999999999999</v>
      </c>
      <c r="L53" s="2">
        <v>0.36609999999999998</v>
      </c>
      <c r="M53" s="2">
        <v>0.30259999999999998</v>
      </c>
      <c r="N53" s="2">
        <v>1.2070000000000001</v>
      </c>
      <c r="Q53" t="s">
        <v>6</v>
      </c>
      <c r="R53">
        <f>C53-$C$9</f>
        <v>0.94899999999999984</v>
      </c>
      <c r="S53">
        <f>D53-$D$9</f>
        <v>9.4799999999999995E-2</v>
      </c>
      <c r="T53">
        <f>E53-$E$9</f>
        <v>5.7100000000000012E-2</v>
      </c>
      <c r="U53">
        <f>F53-$F$9</f>
        <v>0.86080000000000001</v>
      </c>
      <c r="V53">
        <f>G53-$G$9</f>
        <v>0.99560000000000004</v>
      </c>
      <c r="W53">
        <f>H53-$H$9</f>
        <v>0.10919999999999996</v>
      </c>
      <c r="X53">
        <f>I53-$I$9</f>
        <v>5.259999999999998E-2</v>
      </c>
      <c r="Y53">
        <f>J53-$J$9</f>
        <v>0.96499999999999997</v>
      </c>
      <c r="Z53">
        <f>K53-$K$9</f>
        <v>0.96879999999999988</v>
      </c>
      <c r="AA53">
        <f>L53-$L$9</f>
        <v>0.10599999999999998</v>
      </c>
      <c r="AB53">
        <f>M53-$M$9</f>
        <v>5.4699999999999971E-2</v>
      </c>
      <c r="AC53">
        <f>N53-$N$9</f>
        <v>0.9507000000000001</v>
      </c>
      <c r="AF53" t="s">
        <v>6</v>
      </c>
      <c r="AG53">
        <f t="shared" si="23"/>
        <v>0.85839999999999983</v>
      </c>
      <c r="AH53">
        <f t="shared" si="18"/>
        <v>4.1999999999999815E-3</v>
      </c>
      <c r="AI53" t="str">
        <f t="shared" si="18"/>
        <v>0</v>
      </c>
      <c r="AJ53">
        <f t="shared" si="18"/>
        <v>0.7702</v>
      </c>
      <c r="AK53">
        <f t="shared" si="21"/>
        <v>0.9265000000000001</v>
      </c>
      <c r="AL53">
        <f t="shared" si="19"/>
        <v>4.0099999999999969E-2</v>
      </c>
      <c r="AM53" t="str">
        <f t="shared" si="19"/>
        <v>0</v>
      </c>
      <c r="AN53">
        <f t="shared" si="19"/>
        <v>0.89589999999999992</v>
      </c>
      <c r="AO53">
        <f t="shared" si="22"/>
        <v>0.8980999999999999</v>
      </c>
      <c r="AP53">
        <f t="shared" si="20"/>
        <v>3.5299999999999998E-2</v>
      </c>
      <c r="AQ53" t="str">
        <f t="shared" si="20"/>
        <v>0</v>
      </c>
      <c r="AR53">
        <f t="shared" si="20"/>
        <v>0.88000000000000012</v>
      </c>
    </row>
    <row r="54" spans="2:52" x14ac:dyDescent="0.3">
      <c r="B54" t="s">
        <v>7</v>
      </c>
      <c r="C54" s="2">
        <v>1.4508000000000001</v>
      </c>
      <c r="D54" s="2">
        <v>0.377</v>
      </c>
      <c r="E54" s="2">
        <v>0.41289999999999999</v>
      </c>
      <c r="F54" s="2">
        <v>0.33260000000000001</v>
      </c>
      <c r="G54" s="2">
        <v>1.5705</v>
      </c>
      <c r="H54" s="2">
        <v>0.3614</v>
      </c>
      <c r="I54" s="2">
        <v>0.37230000000000002</v>
      </c>
      <c r="J54" s="2">
        <v>0.30909999999999999</v>
      </c>
      <c r="K54" s="2">
        <v>1.4914000000000001</v>
      </c>
      <c r="L54" s="2">
        <v>0.3543</v>
      </c>
      <c r="M54" s="2">
        <v>0.37140000000000001</v>
      </c>
      <c r="N54" s="2">
        <v>0.3054</v>
      </c>
      <c r="Q54" t="s">
        <v>7</v>
      </c>
      <c r="R54">
        <f>C54-$C$10</f>
        <v>1.155</v>
      </c>
      <c r="S54">
        <f>D54-$D$10</f>
        <v>8.77E-2</v>
      </c>
      <c r="T54">
        <f>E54-$E$10</f>
        <v>0.11919999999999997</v>
      </c>
      <c r="U54">
        <f>F54-$F$10</f>
        <v>3.949999999999998E-2</v>
      </c>
      <c r="V54">
        <f>G54-$G$10</f>
        <v>1.3037000000000001</v>
      </c>
      <c r="W54">
        <f>H54-$H$10</f>
        <v>8.3199999999999996E-2</v>
      </c>
      <c r="X54">
        <f>I54-$I$10</f>
        <v>0.121</v>
      </c>
      <c r="Y54">
        <f>J54-$J$10</f>
        <v>5.3099999999999981E-2</v>
      </c>
      <c r="Z54">
        <f>K54-$K$10</f>
        <v>1.2129000000000001</v>
      </c>
      <c r="AA54">
        <f>L54-$L$10</f>
        <v>7.7199999999999991E-2</v>
      </c>
      <c r="AB54">
        <f>M54-$M$10</f>
        <v>0.11170000000000002</v>
      </c>
      <c r="AC54">
        <f>N54-$N$10</f>
        <v>4.0300000000000002E-2</v>
      </c>
      <c r="AF54" t="s">
        <v>7</v>
      </c>
      <c r="AG54">
        <f t="shared" si="23"/>
        <v>1.0644</v>
      </c>
      <c r="AH54" t="str">
        <f t="shared" si="18"/>
        <v>0</v>
      </c>
      <c r="AI54">
        <f t="shared" si="18"/>
        <v>2.8599999999999959E-2</v>
      </c>
      <c r="AJ54" t="str">
        <f t="shared" si="18"/>
        <v>0</v>
      </c>
      <c r="AK54">
        <f t="shared" si="21"/>
        <v>1.2346000000000001</v>
      </c>
      <c r="AL54">
        <f t="shared" si="19"/>
        <v>1.4100000000000001E-2</v>
      </c>
      <c r="AM54">
        <f t="shared" si="19"/>
        <v>5.1900000000000002E-2</v>
      </c>
      <c r="AN54" t="str">
        <f t="shared" si="19"/>
        <v>0</v>
      </c>
      <c r="AO54">
        <f t="shared" si="22"/>
        <v>1.1422000000000001</v>
      </c>
      <c r="AP54">
        <f t="shared" si="20"/>
        <v>6.5000000000000058E-3</v>
      </c>
      <c r="AQ54">
        <f t="shared" si="20"/>
        <v>4.1000000000000036E-2</v>
      </c>
      <c r="AR54" t="str">
        <f t="shared" si="20"/>
        <v>0</v>
      </c>
    </row>
    <row r="55" spans="2:52" x14ac:dyDescent="0.3">
      <c r="B55" t="s">
        <v>8</v>
      </c>
      <c r="C55" s="2">
        <v>1.3715999999999999</v>
      </c>
      <c r="D55" s="2">
        <v>0.3997</v>
      </c>
      <c r="E55" s="2">
        <v>0.53129999999999999</v>
      </c>
      <c r="F55" s="2">
        <v>0.33410000000000001</v>
      </c>
      <c r="G55" s="2">
        <v>1.4219999999999999</v>
      </c>
      <c r="H55" s="2">
        <v>0.39419999999999999</v>
      </c>
      <c r="I55" s="2">
        <v>0.63570000000000004</v>
      </c>
      <c r="J55" s="2">
        <v>0.31530000000000002</v>
      </c>
      <c r="K55" s="2">
        <v>1.4623999999999999</v>
      </c>
      <c r="L55" s="2">
        <v>0.3679</v>
      </c>
      <c r="M55" s="2">
        <v>0.66220000000000001</v>
      </c>
      <c r="N55" s="2">
        <v>0.32240000000000002</v>
      </c>
      <c r="Q55" t="s">
        <v>8</v>
      </c>
      <c r="R55">
        <f>C55-$C$11</f>
        <v>1.0908</v>
      </c>
      <c r="S55">
        <f>D55-$D$11</f>
        <v>0.12459999999999999</v>
      </c>
      <c r="T55">
        <f>E55-$E$11</f>
        <v>0.26279999999999998</v>
      </c>
      <c r="U55">
        <f>F55-$F$11</f>
        <v>5.0499999999999989E-2</v>
      </c>
      <c r="V55">
        <f>G55-$G$11</f>
        <v>1.1608999999999998</v>
      </c>
      <c r="W55">
        <f>H55-$H$11</f>
        <v>0.1396</v>
      </c>
      <c r="X55">
        <f>I55-$I$11</f>
        <v>0.37870000000000004</v>
      </c>
      <c r="Y55">
        <f>J55-$J$11</f>
        <v>3.6299999999999999E-2</v>
      </c>
      <c r="Z55">
        <f>K55-$K$11</f>
        <v>1.1948999999999999</v>
      </c>
      <c r="AA55">
        <f>L55-$L$11</f>
        <v>9.9100000000000021E-2</v>
      </c>
      <c r="AB55">
        <f>M55-$M$11</f>
        <v>0.40529999999999999</v>
      </c>
      <c r="AC55">
        <f>N55-$N$11</f>
        <v>4.9100000000000033E-2</v>
      </c>
      <c r="AF55" t="s">
        <v>8</v>
      </c>
      <c r="AG55">
        <f t="shared" si="23"/>
        <v>1.0002</v>
      </c>
      <c r="AH55">
        <f t="shared" si="18"/>
        <v>3.3999999999999975E-2</v>
      </c>
      <c r="AI55">
        <f t="shared" si="18"/>
        <v>0.17219999999999996</v>
      </c>
      <c r="AJ55" t="str">
        <f t="shared" si="18"/>
        <v>0</v>
      </c>
      <c r="AK55">
        <f t="shared" si="21"/>
        <v>1.0917999999999999</v>
      </c>
      <c r="AL55">
        <f t="shared" si="19"/>
        <v>7.0500000000000007E-2</v>
      </c>
      <c r="AM55">
        <f t="shared" si="19"/>
        <v>0.30960000000000004</v>
      </c>
      <c r="AN55" t="str">
        <f t="shared" si="19"/>
        <v>0</v>
      </c>
      <c r="AO55">
        <f t="shared" si="22"/>
        <v>1.1241999999999999</v>
      </c>
      <c r="AP55">
        <f t="shared" si="20"/>
        <v>2.8400000000000036E-2</v>
      </c>
      <c r="AQ55">
        <f t="shared" si="20"/>
        <v>0.33460000000000001</v>
      </c>
      <c r="AR55" t="str">
        <f t="shared" si="20"/>
        <v>0</v>
      </c>
    </row>
    <row r="57" spans="2:52" x14ac:dyDescent="0.3">
      <c r="B57">
        <v>120</v>
      </c>
      <c r="Q57">
        <v>120</v>
      </c>
      <c r="AF57">
        <v>120</v>
      </c>
      <c r="AV57" t="s">
        <v>10</v>
      </c>
      <c r="AW57" t="s">
        <v>11</v>
      </c>
      <c r="AX57" t="s">
        <v>12</v>
      </c>
      <c r="AY57" t="s">
        <v>13</v>
      </c>
      <c r="AZ57" t="s">
        <v>14</v>
      </c>
    </row>
    <row r="58" spans="2:52" x14ac:dyDescent="0.3">
      <c r="B58" t="s">
        <v>0</v>
      </c>
      <c r="C58" s="1">
        <v>1</v>
      </c>
      <c r="D58" s="1">
        <v>2</v>
      </c>
      <c r="E58" s="1">
        <v>3</v>
      </c>
      <c r="F58" s="1">
        <v>4</v>
      </c>
      <c r="G58" s="1">
        <v>5</v>
      </c>
      <c r="H58" s="1">
        <v>6</v>
      </c>
      <c r="I58" s="1">
        <v>7</v>
      </c>
      <c r="J58" s="1">
        <v>8</v>
      </c>
      <c r="K58" s="1">
        <v>9</v>
      </c>
      <c r="L58" s="1">
        <v>10</v>
      </c>
      <c r="M58" s="1">
        <v>11</v>
      </c>
      <c r="N58" s="1">
        <v>12</v>
      </c>
      <c r="Q58" t="s">
        <v>0</v>
      </c>
      <c r="R58">
        <v>1</v>
      </c>
      <c r="S58">
        <v>2</v>
      </c>
      <c r="T58">
        <v>3</v>
      </c>
      <c r="U58">
        <v>4</v>
      </c>
      <c r="V58">
        <v>5</v>
      </c>
      <c r="W58">
        <v>6</v>
      </c>
      <c r="X58">
        <v>7</v>
      </c>
      <c r="Y58">
        <v>8</v>
      </c>
      <c r="Z58">
        <v>9</v>
      </c>
      <c r="AA58">
        <v>10</v>
      </c>
      <c r="AB58">
        <v>11</v>
      </c>
      <c r="AC58">
        <v>12</v>
      </c>
      <c r="AF58" t="s">
        <v>0</v>
      </c>
      <c r="AG58">
        <v>1</v>
      </c>
      <c r="AH58">
        <v>2</v>
      </c>
      <c r="AI58">
        <v>3</v>
      </c>
      <c r="AJ58">
        <v>4</v>
      </c>
      <c r="AK58">
        <v>5</v>
      </c>
      <c r="AL58">
        <v>6</v>
      </c>
      <c r="AM58">
        <v>7</v>
      </c>
      <c r="AN58">
        <v>8</v>
      </c>
      <c r="AO58">
        <v>9</v>
      </c>
      <c r="AP58">
        <v>10</v>
      </c>
      <c r="AQ58">
        <v>11</v>
      </c>
      <c r="AR58">
        <v>12</v>
      </c>
      <c r="AV58">
        <f>SUM(AG59:AJ66)/31</f>
        <v>0.43586129032258075</v>
      </c>
      <c r="AW58">
        <f>SUM(AK59:AN66)/31</f>
        <v>0.48424516129032263</v>
      </c>
      <c r="AX58">
        <f>SUM(AO59:AR66)/31</f>
        <v>0.47045483870967741</v>
      </c>
      <c r="AY58">
        <f>AVERAGE(AV58:AX58)</f>
        <v>0.46352043010752692</v>
      </c>
      <c r="AZ58">
        <f>STDEV(AV58:AX58)</f>
        <v>2.4926176189940526E-2</v>
      </c>
    </row>
    <row r="59" spans="2:52" x14ac:dyDescent="0.3">
      <c r="B59" t="s">
        <v>1</v>
      </c>
      <c r="C59" s="2">
        <v>0.3503</v>
      </c>
      <c r="D59" s="2">
        <v>1.1111</v>
      </c>
      <c r="E59" s="2">
        <v>0.38919999999999999</v>
      </c>
      <c r="F59" s="2">
        <v>0.35310000000000002</v>
      </c>
      <c r="G59" s="2">
        <v>0.33129999999999998</v>
      </c>
      <c r="H59" s="2">
        <v>1.1454</v>
      </c>
      <c r="I59" s="2">
        <v>0.3735</v>
      </c>
      <c r="J59" s="2">
        <v>0.34339999999999998</v>
      </c>
      <c r="K59" s="2">
        <v>0.32800000000000001</v>
      </c>
      <c r="L59" s="2">
        <v>1.1374</v>
      </c>
      <c r="M59" s="2">
        <v>0.38719999999999999</v>
      </c>
      <c r="N59" s="2">
        <v>0.30640000000000001</v>
      </c>
      <c r="Q59" t="s">
        <v>1</v>
      </c>
      <c r="R59">
        <f>C59-$C$4</f>
        <v>8.72E-2</v>
      </c>
      <c r="S59">
        <f>D59-$D$4</f>
        <v>0.8577999999999999</v>
      </c>
      <c r="T59">
        <f>E59-$E$4</f>
        <v>0.13329999999999997</v>
      </c>
      <c r="U59">
        <f>F59-$F$4</f>
        <v>8.3800000000000041E-2</v>
      </c>
      <c r="V59">
        <f>G59-$G$4</f>
        <v>7.5399999999999967E-2</v>
      </c>
      <c r="W59">
        <f>H59-$H$4</f>
        <v>0.88849999999999996</v>
      </c>
      <c r="X59">
        <f>I59-$I$4</f>
        <v>0.12570000000000001</v>
      </c>
      <c r="Y59">
        <f>J59-$J$4</f>
        <v>0.10089999999999999</v>
      </c>
      <c r="Z59">
        <f>K59-$K$4</f>
        <v>7.6900000000000024E-2</v>
      </c>
      <c r="AA59">
        <f>L59-$L$4</f>
        <v>0.87449999999999994</v>
      </c>
      <c r="AB59">
        <f>M59-$M$4</f>
        <v>0.13929999999999998</v>
      </c>
      <c r="AC59">
        <f>N59-$N$4</f>
        <v>4.2399999999999993E-2</v>
      </c>
      <c r="AF59" t="s">
        <v>1</v>
      </c>
      <c r="AG59">
        <f>IF(R59-$R$59&lt;0,"0",R59-$R$59)</f>
        <v>0</v>
      </c>
      <c r="AH59">
        <f t="shared" ref="AH59:AJ66" si="24">IF(S59-$R$59&lt;0,"0",S59-$R$59)</f>
        <v>0.77059999999999995</v>
      </c>
      <c r="AI59">
        <f t="shared" si="24"/>
        <v>4.6099999999999974E-2</v>
      </c>
      <c r="AJ59" t="str">
        <f t="shared" si="24"/>
        <v>0</v>
      </c>
      <c r="AK59">
        <f>IF(V59-$V$59&lt;0,"0",V59-$V$59)</f>
        <v>0</v>
      </c>
      <c r="AL59">
        <f t="shared" ref="AL59:AN66" si="25">IF(W59-$V$59&lt;0,"0",W59-$V$59)</f>
        <v>0.81309999999999993</v>
      </c>
      <c r="AM59">
        <f t="shared" si="25"/>
        <v>5.0300000000000039E-2</v>
      </c>
      <c r="AN59">
        <f t="shared" si="25"/>
        <v>2.5500000000000023E-2</v>
      </c>
      <c r="AO59">
        <f>IF(Z59-$Z$59&lt;0,"0",Z59-$Z$59)</f>
        <v>0</v>
      </c>
      <c r="AP59">
        <f t="shared" ref="AP59:AR66" si="26">IF(AA59-$Z$59&lt;0,"0",AA59-$Z$59)</f>
        <v>0.79759999999999986</v>
      </c>
      <c r="AQ59">
        <f t="shared" si="26"/>
        <v>6.2399999999999956E-2</v>
      </c>
      <c r="AR59" t="str">
        <f t="shared" si="26"/>
        <v>0</v>
      </c>
    </row>
    <row r="60" spans="2:52" x14ac:dyDescent="0.3">
      <c r="B60" t="s">
        <v>2</v>
      </c>
      <c r="C60" s="2">
        <v>1.2331000000000001</v>
      </c>
      <c r="D60" s="2">
        <v>1.9321999999999999</v>
      </c>
      <c r="E60" s="2">
        <v>0.37419999999999998</v>
      </c>
      <c r="F60" s="2">
        <v>0.63009999999999999</v>
      </c>
      <c r="G60" s="2">
        <v>1.3431</v>
      </c>
      <c r="H60" s="2">
        <v>2.0276999999999998</v>
      </c>
      <c r="I60" s="2">
        <v>0.36909999999999998</v>
      </c>
      <c r="J60" s="2">
        <v>0.61029999999999995</v>
      </c>
      <c r="K60" s="2">
        <v>1.3050999999999999</v>
      </c>
      <c r="L60" s="2">
        <v>2.0815000000000001</v>
      </c>
      <c r="M60" s="2">
        <v>0.36909999999999998</v>
      </c>
      <c r="N60" s="2">
        <v>0.55689999999999995</v>
      </c>
      <c r="Q60" t="s">
        <v>2</v>
      </c>
      <c r="R60">
        <f>C60-$C$5</f>
        <v>0.9658000000000001</v>
      </c>
      <c r="S60">
        <f>D60-$D$5</f>
        <v>1.6497999999999999</v>
      </c>
      <c r="T60">
        <f>E60-$E$5</f>
        <v>0.12259999999999999</v>
      </c>
      <c r="U60">
        <f>F60-$F$5</f>
        <v>0.37330000000000002</v>
      </c>
      <c r="V60">
        <f>G60-$G$5</f>
        <v>1.0857999999999999</v>
      </c>
      <c r="W60">
        <f>H60-$H$5</f>
        <v>1.7465999999999999</v>
      </c>
      <c r="X60">
        <f>I60-$I$5</f>
        <v>0.12479999999999999</v>
      </c>
      <c r="Y60">
        <f>J60-$J$5</f>
        <v>0.36689999999999995</v>
      </c>
      <c r="Z60">
        <f>K60-$K$5</f>
        <v>1.0499000000000001</v>
      </c>
      <c r="AA60">
        <f>L60-$L$5</f>
        <v>1.8037000000000001</v>
      </c>
      <c r="AB60">
        <f>M60-$M$5</f>
        <v>0.1169</v>
      </c>
      <c r="AC60">
        <f>N60-$N$5</f>
        <v>0.30599999999999994</v>
      </c>
      <c r="AF60" t="s">
        <v>2</v>
      </c>
      <c r="AG60">
        <f t="shared" ref="AG60:AG66" si="27">IF(R60-$R$59&lt;0,"0",R60-$R$59)</f>
        <v>0.87860000000000005</v>
      </c>
      <c r="AH60">
        <f t="shared" si="24"/>
        <v>1.5626</v>
      </c>
      <c r="AI60">
        <f t="shared" si="24"/>
        <v>3.5399999999999987E-2</v>
      </c>
      <c r="AJ60">
        <f t="shared" si="24"/>
        <v>0.28610000000000002</v>
      </c>
      <c r="AK60">
        <f t="shared" ref="AK60:AK66" si="28">IF(V60-$V$59&lt;0,"0",V60-$V$59)</f>
        <v>1.0104</v>
      </c>
      <c r="AL60">
        <f t="shared" si="25"/>
        <v>1.6712</v>
      </c>
      <c r="AM60">
        <f t="shared" si="25"/>
        <v>4.9400000000000027E-2</v>
      </c>
      <c r="AN60">
        <f t="shared" si="25"/>
        <v>0.29149999999999998</v>
      </c>
      <c r="AO60">
        <f t="shared" ref="AO60:AO66" si="29">IF(Z60-$Z$59&lt;0,"0",Z60-$Z$59)</f>
        <v>0.97300000000000009</v>
      </c>
      <c r="AP60">
        <f t="shared" si="26"/>
        <v>1.7268000000000001</v>
      </c>
      <c r="AQ60">
        <f t="shared" si="26"/>
        <v>3.999999999999998E-2</v>
      </c>
      <c r="AR60">
        <f t="shared" si="26"/>
        <v>0.22909999999999991</v>
      </c>
    </row>
    <row r="61" spans="2:52" x14ac:dyDescent="0.3">
      <c r="B61" t="s">
        <v>3</v>
      </c>
      <c r="C61" s="2">
        <v>1.1587000000000001</v>
      </c>
      <c r="D61" s="2">
        <v>1.5084</v>
      </c>
      <c r="E61" s="2">
        <v>0.2646</v>
      </c>
      <c r="F61" s="2">
        <v>0.36309999999999998</v>
      </c>
      <c r="G61" s="2">
        <v>1.3022</v>
      </c>
      <c r="H61" s="2">
        <v>1.51</v>
      </c>
      <c r="I61" s="2">
        <v>0.2576</v>
      </c>
      <c r="J61" s="2">
        <v>0.3569</v>
      </c>
      <c r="K61" s="2">
        <v>1.3692</v>
      </c>
      <c r="L61" s="2">
        <v>1.4839</v>
      </c>
      <c r="M61" s="2">
        <v>0.2394</v>
      </c>
      <c r="N61" s="2">
        <v>0.33810000000000001</v>
      </c>
      <c r="Q61" t="s">
        <v>3</v>
      </c>
      <c r="R61">
        <f>C61-$C$6</f>
        <v>0.80630000000000002</v>
      </c>
      <c r="S61">
        <f>D61-$D$6</f>
        <v>1.2361</v>
      </c>
      <c r="T61">
        <f>E61-$E$6</f>
        <v>-7.2299999999999975E-2</v>
      </c>
      <c r="U61">
        <f>F61-$F$6</f>
        <v>2.9099999999999959E-2</v>
      </c>
      <c r="V61">
        <f>G61-$G$6</f>
        <v>1.0163</v>
      </c>
      <c r="W61">
        <f>H61-$H$6</f>
        <v>1.2404999999999999</v>
      </c>
      <c r="X61">
        <f>I61-$I$6</f>
        <v>-9.8600000000000021E-2</v>
      </c>
      <c r="Y61">
        <f>J61-$J$6</f>
        <v>7.2599999999999998E-2</v>
      </c>
      <c r="Z61">
        <f>K61-$K$6</f>
        <v>1.0899000000000001</v>
      </c>
      <c r="AA61">
        <f>L61-$L$6</f>
        <v>1.2262</v>
      </c>
      <c r="AB61">
        <f>M61-$M$6</f>
        <v>-0.10709999999999997</v>
      </c>
      <c r="AC61">
        <f>N61-$N$6</f>
        <v>6.7599999999999993E-2</v>
      </c>
      <c r="AF61" t="s">
        <v>3</v>
      </c>
      <c r="AG61">
        <f t="shared" si="27"/>
        <v>0.71910000000000007</v>
      </c>
      <c r="AH61">
        <f t="shared" si="24"/>
        <v>1.1489</v>
      </c>
      <c r="AI61" t="str">
        <f t="shared" si="24"/>
        <v>0</v>
      </c>
      <c r="AJ61" t="str">
        <f t="shared" si="24"/>
        <v>0</v>
      </c>
      <c r="AK61">
        <f t="shared" si="28"/>
        <v>0.94090000000000007</v>
      </c>
      <c r="AL61">
        <f t="shared" si="25"/>
        <v>1.1651</v>
      </c>
      <c r="AM61" t="str">
        <f t="shared" si="25"/>
        <v>0</v>
      </c>
      <c r="AN61" t="str">
        <f t="shared" si="25"/>
        <v>0</v>
      </c>
      <c r="AO61">
        <f t="shared" si="29"/>
        <v>1.0130000000000001</v>
      </c>
      <c r="AP61">
        <f t="shared" si="26"/>
        <v>1.1493</v>
      </c>
      <c r="AQ61" t="str">
        <f t="shared" si="26"/>
        <v>0</v>
      </c>
      <c r="AR61" t="str">
        <f t="shared" si="26"/>
        <v>0</v>
      </c>
    </row>
    <row r="62" spans="2:52" x14ac:dyDescent="0.3">
      <c r="B62" t="s">
        <v>4</v>
      </c>
      <c r="C62" s="2">
        <v>0.66779999999999995</v>
      </c>
      <c r="D62" s="2">
        <v>1.5876999999999999</v>
      </c>
      <c r="E62" s="2">
        <v>0.29499999999999998</v>
      </c>
      <c r="F62" s="2">
        <v>1.0613999999999999</v>
      </c>
      <c r="G62" s="2">
        <v>0.70930000000000004</v>
      </c>
      <c r="H62" s="2">
        <v>1.5863</v>
      </c>
      <c r="I62" s="2">
        <v>0.2833</v>
      </c>
      <c r="J62" s="2">
        <v>1.0129999999999999</v>
      </c>
      <c r="K62" s="2">
        <v>0.68859999999999999</v>
      </c>
      <c r="L62" s="2">
        <v>1.4875</v>
      </c>
      <c r="M62" s="2">
        <v>0.28499999999999998</v>
      </c>
      <c r="N62" s="2">
        <v>0.92059999999999997</v>
      </c>
      <c r="Q62" t="s">
        <v>4</v>
      </c>
      <c r="R62">
        <f>C62-$C$7</f>
        <v>0.39389999999999997</v>
      </c>
      <c r="S62">
        <f>D62-$D$7</f>
        <v>1.3219999999999998</v>
      </c>
      <c r="T62">
        <f>E62-$E$7</f>
        <v>3.0399999999999983E-2</v>
      </c>
      <c r="U62">
        <f>F62-$F$7</f>
        <v>0.80659999999999987</v>
      </c>
      <c r="V62">
        <f>G62-$G$7</f>
        <v>0.43160000000000004</v>
      </c>
      <c r="W62">
        <f>H62-$H$7</f>
        <v>1.3055000000000001</v>
      </c>
      <c r="X62">
        <f>I62-$I$7</f>
        <v>3.0100000000000016E-2</v>
      </c>
      <c r="Y62">
        <f>J62-$J$7</f>
        <v>0.76279999999999992</v>
      </c>
      <c r="Z62">
        <f>K62-$K$7</f>
        <v>0.42530000000000001</v>
      </c>
      <c r="AA62">
        <f>L62-$L$7</f>
        <v>1.2215</v>
      </c>
      <c r="AB62">
        <f>M62-$M$7</f>
        <v>3.009999999999996E-2</v>
      </c>
      <c r="AC62">
        <f>N62-$N$7</f>
        <v>0.66649999999999998</v>
      </c>
      <c r="AF62" t="s">
        <v>4</v>
      </c>
      <c r="AG62">
        <f t="shared" si="27"/>
        <v>0.30669999999999997</v>
      </c>
      <c r="AH62">
        <f t="shared" si="24"/>
        <v>1.2347999999999999</v>
      </c>
      <c r="AI62" t="str">
        <f t="shared" si="24"/>
        <v>0</v>
      </c>
      <c r="AJ62">
        <f t="shared" si="24"/>
        <v>0.71939999999999982</v>
      </c>
      <c r="AK62">
        <f t="shared" si="28"/>
        <v>0.35620000000000007</v>
      </c>
      <c r="AL62">
        <f t="shared" si="25"/>
        <v>1.2301000000000002</v>
      </c>
      <c r="AM62" t="str">
        <f t="shared" si="25"/>
        <v>0</v>
      </c>
      <c r="AN62">
        <f t="shared" si="25"/>
        <v>0.68740000000000001</v>
      </c>
      <c r="AO62">
        <f t="shared" si="29"/>
        <v>0.34839999999999999</v>
      </c>
      <c r="AP62">
        <f t="shared" si="26"/>
        <v>1.1446000000000001</v>
      </c>
      <c r="AQ62" t="str">
        <f t="shared" si="26"/>
        <v>0</v>
      </c>
      <c r="AR62">
        <f t="shared" si="26"/>
        <v>0.5895999999999999</v>
      </c>
    </row>
    <row r="63" spans="2:52" x14ac:dyDescent="0.3">
      <c r="B63" t="s">
        <v>5</v>
      </c>
      <c r="C63" s="2">
        <v>0.42299999999999999</v>
      </c>
      <c r="D63" s="2">
        <v>1.4091</v>
      </c>
      <c r="E63" s="2">
        <v>0.34129999999999999</v>
      </c>
      <c r="F63" s="2">
        <v>0.43669999999999998</v>
      </c>
      <c r="G63" s="2">
        <v>0.42520000000000002</v>
      </c>
      <c r="H63" s="2">
        <v>1.4214</v>
      </c>
      <c r="I63" s="2">
        <v>0.32990000000000003</v>
      </c>
      <c r="J63" s="2">
        <v>0.46</v>
      </c>
      <c r="K63" s="2">
        <v>0.42799999999999999</v>
      </c>
      <c r="L63" s="2">
        <v>1.3843000000000001</v>
      </c>
      <c r="M63" s="2">
        <v>0.34079999999999999</v>
      </c>
      <c r="N63" s="2">
        <v>0.4199</v>
      </c>
      <c r="Q63" t="s">
        <v>5</v>
      </c>
      <c r="R63">
        <f>C63-$C$8</f>
        <v>0.13500000000000001</v>
      </c>
      <c r="S63">
        <f>D63-$D$8</f>
        <v>1.1188</v>
      </c>
      <c r="T63">
        <f>E63-$E$8</f>
        <v>5.7900000000000007E-2</v>
      </c>
      <c r="U63">
        <f>F63-$F$8</f>
        <v>0.16249999999999998</v>
      </c>
      <c r="V63">
        <f>G63-$G$8</f>
        <v>0.16300000000000003</v>
      </c>
      <c r="W63">
        <f>H63-$H$8</f>
        <v>1.1583000000000001</v>
      </c>
      <c r="X63">
        <f>I63-$I$8</f>
        <v>6.7000000000000004E-2</v>
      </c>
      <c r="Y63">
        <f>J63-$J$8</f>
        <v>0.19500000000000001</v>
      </c>
      <c r="Z63">
        <f>K63-$K$8</f>
        <v>0.16239999999999999</v>
      </c>
      <c r="AA63">
        <f>L63-$L$8</f>
        <v>1.1226</v>
      </c>
      <c r="AB63">
        <f>M63-$M$8</f>
        <v>7.1900000000000019E-2</v>
      </c>
      <c r="AC63">
        <f>N63-$N$8</f>
        <v>0.1492</v>
      </c>
      <c r="AF63" t="s">
        <v>5</v>
      </c>
      <c r="AG63">
        <f t="shared" si="27"/>
        <v>4.7800000000000009E-2</v>
      </c>
      <c r="AH63">
        <f t="shared" si="24"/>
        <v>1.0316000000000001</v>
      </c>
      <c r="AI63" t="str">
        <f t="shared" si="24"/>
        <v>0</v>
      </c>
      <c r="AJ63">
        <f t="shared" si="24"/>
        <v>7.5299999999999978E-2</v>
      </c>
      <c r="AK63">
        <f t="shared" si="28"/>
        <v>8.7600000000000067E-2</v>
      </c>
      <c r="AL63">
        <f t="shared" si="25"/>
        <v>1.0829000000000002</v>
      </c>
      <c r="AM63" t="str">
        <f t="shared" si="25"/>
        <v>0</v>
      </c>
      <c r="AN63">
        <f t="shared" si="25"/>
        <v>0.11960000000000004</v>
      </c>
      <c r="AO63">
        <f t="shared" si="29"/>
        <v>8.5499999999999965E-2</v>
      </c>
      <c r="AP63">
        <f t="shared" si="26"/>
        <v>1.0457000000000001</v>
      </c>
      <c r="AQ63" t="str">
        <f t="shared" si="26"/>
        <v>0</v>
      </c>
      <c r="AR63">
        <f t="shared" si="26"/>
        <v>7.2299999999999975E-2</v>
      </c>
    </row>
    <row r="64" spans="2:52" x14ac:dyDescent="0.3">
      <c r="B64" t="s">
        <v>6</v>
      </c>
      <c r="C64" s="2">
        <v>1.3223</v>
      </c>
      <c r="D64" s="2">
        <v>0.39250000000000002</v>
      </c>
      <c r="E64" s="2">
        <v>0.30149999999999999</v>
      </c>
      <c r="F64" s="2">
        <v>1.2535000000000001</v>
      </c>
      <c r="G64" s="2">
        <v>1.4064000000000001</v>
      </c>
      <c r="H64" s="2">
        <v>0.41289999999999999</v>
      </c>
      <c r="I64" s="2">
        <v>0.31209999999999999</v>
      </c>
      <c r="J64" s="2">
        <v>1.2786999999999999</v>
      </c>
      <c r="K64" s="2">
        <v>1.3399000000000001</v>
      </c>
      <c r="L64" s="2">
        <v>0.39190000000000003</v>
      </c>
      <c r="M64" s="2">
        <v>0.29799999999999999</v>
      </c>
      <c r="N64" s="2">
        <v>1.3448</v>
      </c>
      <c r="Q64" t="s">
        <v>6</v>
      </c>
      <c r="R64">
        <f>C64-$C$9</f>
        <v>1.0586</v>
      </c>
      <c r="S64">
        <f>D64-$D$9</f>
        <v>0.11830000000000002</v>
      </c>
      <c r="T64">
        <f>E64-$E$9</f>
        <v>5.2299999999999985E-2</v>
      </c>
      <c r="U64">
        <f>F64-$F$9</f>
        <v>0.99170000000000003</v>
      </c>
      <c r="V64">
        <f>G64-$G$9</f>
        <v>1.1420000000000001</v>
      </c>
      <c r="W64">
        <f>H64-$H$9</f>
        <v>0.15189999999999998</v>
      </c>
      <c r="X64">
        <f>I64-$I$9</f>
        <v>4.9699999999999966E-2</v>
      </c>
      <c r="Y64">
        <f>J64-$J$9</f>
        <v>1.032</v>
      </c>
      <c r="Z64">
        <f>K64-$K$9</f>
        <v>1.1005</v>
      </c>
      <c r="AA64">
        <f>L64-$L$9</f>
        <v>0.13180000000000003</v>
      </c>
      <c r="AB64">
        <f>M64-$M$9</f>
        <v>5.0099999999999978E-2</v>
      </c>
      <c r="AC64">
        <f>N64-$N$9</f>
        <v>1.0885</v>
      </c>
      <c r="AF64" t="s">
        <v>6</v>
      </c>
      <c r="AG64">
        <f t="shared" si="27"/>
        <v>0.97140000000000004</v>
      </c>
      <c r="AH64">
        <f t="shared" si="24"/>
        <v>3.1100000000000017E-2</v>
      </c>
      <c r="AI64" t="str">
        <f t="shared" si="24"/>
        <v>0</v>
      </c>
      <c r="AJ64">
        <f t="shared" si="24"/>
        <v>0.90450000000000008</v>
      </c>
      <c r="AK64">
        <f t="shared" si="28"/>
        <v>1.0666000000000002</v>
      </c>
      <c r="AL64">
        <f t="shared" si="25"/>
        <v>7.6500000000000012E-2</v>
      </c>
      <c r="AM64" t="str">
        <f t="shared" si="25"/>
        <v>0</v>
      </c>
      <c r="AN64">
        <f t="shared" si="25"/>
        <v>0.95660000000000012</v>
      </c>
      <c r="AO64">
        <f t="shared" si="29"/>
        <v>1.0236000000000001</v>
      </c>
      <c r="AP64">
        <f t="shared" si="26"/>
        <v>5.4900000000000004E-2</v>
      </c>
      <c r="AQ64" t="str">
        <f t="shared" si="26"/>
        <v>0</v>
      </c>
      <c r="AR64">
        <f t="shared" si="26"/>
        <v>1.0116000000000001</v>
      </c>
    </row>
    <row r="65" spans="2:52" x14ac:dyDescent="0.3">
      <c r="B65" t="s">
        <v>7</v>
      </c>
      <c r="C65" s="2">
        <v>1.6463000000000001</v>
      </c>
      <c r="D65" s="2">
        <v>0.37169999999999997</v>
      </c>
      <c r="E65" s="2">
        <v>0.4148</v>
      </c>
      <c r="F65" s="2">
        <v>0.33090000000000003</v>
      </c>
      <c r="G65" s="2">
        <v>1.8046</v>
      </c>
      <c r="H65" s="2">
        <v>0.36</v>
      </c>
      <c r="I65" s="2">
        <v>0.38579999999999998</v>
      </c>
      <c r="J65" s="2">
        <v>0.30990000000000001</v>
      </c>
      <c r="K65" s="2">
        <v>1.7276</v>
      </c>
      <c r="L65" s="2">
        <v>0.36130000000000001</v>
      </c>
      <c r="M65" s="2">
        <v>0.38540000000000002</v>
      </c>
      <c r="N65" s="2">
        <v>0.30180000000000001</v>
      </c>
      <c r="Q65" t="s">
        <v>7</v>
      </c>
      <c r="R65">
        <f>C65-$C$10</f>
        <v>1.3505</v>
      </c>
      <c r="S65">
        <f>D65-$D$10</f>
        <v>8.2399999999999973E-2</v>
      </c>
      <c r="T65">
        <f>E65-$E$10</f>
        <v>0.12109999999999999</v>
      </c>
      <c r="U65">
        <f>F65-$F$10</f>
        <v>3.78E-2</v>
      </c>
      <c r="V65">
        <f>G65-$G$10</f>
        <v>1.5378000000000001</v>
      </c>
      <c r="W65">
        <f>H65-$H$10</f>
        <v>8.1799999999999984E-2</v>
      </c>
      <c r="X65">
        <f>I65-$I$10</f>
        <v>0.13449999999999995</v>
      </c>
      <c r="Y65">
        <f>J65-$J$10</f>
        <v>5.3900000000000003E-2</v>
      </c>
      <c r="Z65">
        <f>K65-$K$10</f>
        <v>1.4491000000000001</v>
      </c>
      <c r="AA65">
        <f>L65-$L$10</f>
        <v>8.4199999999999997E-2</v>
      </c>
      <c r="AB65">
        <f>M65-$M$10</f>
        <v>0.12570000000000003</v>
      </c>
      <c r="AC65">
        <f>N65-$N$10</f>
        <v>3.670000000000001E-2</v>
      </c>
      <c r="AF65" t="s">
        <v>7</v>
      </c>
      <c r="AG65">
        <f t="shared" si="27"/>
        <v>1.2633000000000001</v>
      </c>
      <c r="AH65" t="str">
        <f t="shared" si="24"/>
        <v>0</v>
      </c>
      <c r="AI65">
        <f t="shared" si="24"/>
        <v>3.3899999999999986E-2</v>
      </c>
      <c r="AJ65" t="str">
        <f t="shared" si="24"/>
        <v>0</v>
      </c>
      <c r="AK65">
        <f t="shared" si="28"/>
        <v>1.4624000000000001</v>
      </c>
      <c r="AL65">
        <f t="shared" si="25"/>
        <v>6.4000000000000168E-3</v>
      </c>
      <c r="AM65">
        <f t="shared" si="25"/>
        <v>5.9099999999999986E-2</v>
      </c>
      <c r="AN65" t="str">
        <f t="shared" si="25"/>
        <v>0</v>
      </c>
      <c r="AO65">
        <f t="shared" si="29"/>
        <v>1.3722000000000001</v>
      </c>
      <c r="AP65">
        <f t="shared" si="26"/>
        <v>7.2999999999999732E-3</v>
      </c>
      <c r="AQ65">
        <f t="shared" si="26"/>
        <v>4.880000000000001E-2</v>
      </c>
      <c r="AR65" t="str">
        <f t="shared" si="26"/>
        <v>0</v>
      </c>
    </row>
    <row r="66" spans="2:52" x14ac:dyDescent="0.3">
      <c r="B66" t="s">
        <v>8</v>
      </c>
      <c r="C66" s="2">
        <v>1.5602</v>
      </c>
      <c r="D66" s="2">
        <v>0.38229999999999997</v>
      </c>
      <c r="E66" s="2">
        <v>0.58799999999999997</v>
      </c>
      <c r="F66" s="2">
        <v>0.33660000000000001</v>
      </c>
      <c r="G66" s="2">
        <v>1.6540999999999999</v>
      </c>
      <c r="H66" s="2">
        <v>0.40839999999999999</v>
      </c>
      <c r="I66" s="2">
        <v>0.73919999999999997</v>
      </c>
      <c r="J66" s="2">
        <v>0.32490000000000002</v>
      </c>
      <c r="K66" s="2">
        <v>1.6749000000000001</v>
      </c>
      <c r="L66" s="2">
        <v>0.37940000000000002</v>
      </c>
      <c r="M66" s="2">
        <v>0.75800000000000001</v>
      </c>
      <c r="N66" s="2">
        <v>0.30659999999999998</v>
      </c>
      <c r="Q66" t="s">
        <v>8</v>
      </c>
      <c r="R66">
        <f>C66-$C$11</f>
        <v>1.2794000000000001</v>
      </c>
      <c r="S66">
        <f>D66-$D$11</f>
        <v>0.10719999999999996</v>
      </c>
      <c r="T66">
        <f>E66-$E$11</f>
        <v>0.31949999999999995</v>
      </c>
      <c r="U66">
        <f>F66-$F$11</f>
        <v>5.2999999999999992E-2</v>
      </c>
      <c r="V66">
        <f>G66-$G$11</f>
        <v>1.3929999999999998</v>
      </c>
      <c r="W66">
        <f>H66-$H$11</f>
        <v>0.15379999999999999</v>
      </c>
      <c r="X66">
        <f>I66-$I$11</f>
        <v>0.48219999999999996</v>
      </c>
      <c r="Y66">
        <f>J66-$J$11</f>
        <v>4.5899999999999996E-2</v>
      </c>
      <c r="Z66">
        <f>K66-$K$11</f>
        <v>1.4074</v>
      </c>
      <c r="AA66">
        <f>L66-$L$11</f>
        <v>0.11060000000000003</v>
      </c>
      <c r="AB66">
        <f>M66-$M$11</f>
        <v>0.50109999999999999</v>
      </c>
      <c r="AC66">
        <f>N66-$N$11</f>
        <v>3.3299999999999996E-2</v>
      </c>
      <c r="AF66" t="s">
        <v>8</v>
      </c>
      <c r="AG66">
        <f t="shared" si="27"/>
        <v>1.1922000000000001</v>
      </c>
      <c r="AH66">
        <f t="shared" si="24"/>
        <v>1.9999999999999962E-2</v>
      </c>
      <c r="AI66">
        <f t="shared" si="24"/>
        <v>0.23229999999999995</v>
      </c>
      <c r="AJ66" t="str">
        <f t="shared" si="24"/>
        <v>0</v>
      </c>
      <c r="AK66">
        <f t="shared" si="28"/>
        <v>1.3175999999999999</v>
      </c>
      <c r="AL66">
        <f t="shared" si="25"/>
        <v>7.8400000000000025E-2</v>
      </c>
      <c r="AM66">
        <f t="shared" si="25"/>
        <v>0.40679999999999999</v>
      </c>
      <c r="AN66" t="str">
        <f t="shared" si="25"/>
        <v>0</v>
      </c>
      <c r="AO66">
        <f t="shared" si="29"/>
        <v>1.3305</v>
      </c>
      <c r="AP66">
        <f t="shared" si="26"/>
        <v>3.3700000000000008E-2</v>
      </c>
      <c r="AQ66">
        <f t="shared" si="26"/>
        <v>0.42419999999999997</v>
      </c>
      <c r="AR66" t="str">
        <f t="shared" si="26"/>
        <v>0</v>
      </c>
    </row>
    <row r="68" spans="2:52" x14ac:dyDescent="0.3">
      <c r="B68">
        <v>144</v>
      </c>
      <c r="Q68">
        <v>144</v>
      </c>
      <c r="AF68">
        <v>144</v>
      </c>
      <c r="AV68" t="s">
        <v>10</v>
      </c>
      <c r="AW68" t="s">
        <v>11</v>
      </c>
      <c r="AX68" t="s">
        <v>12</v>
      </c>
      <c r="AY68" t="s">
        <v>13</v>
      </c>
      <c r="AZ68" t="s">
        <v>14</v>
      </c>
    </row>
    <row r="69" spans="2:52" x14ac:dyDescent="0.3">
      <c r="B69" s="8" t="s">
        <v>0</v>
      </c>
      <c r="C69" s="9">
        <v>1</v>
      </c>
      <c r="D69" s="9">
        <v>2</v>
      </c>
      <c r="E69" s="9">
        <v>3</v>
      </c>
      <c r="F69" s="9">
        <v>4</v>
      </c>
      <c r="G69" s="9">
        <v>5</v>
      </c>
      <c r="H69" s="9">
        <v>6</v>
      </c>
      <c r="I69" s="9">
        <v>7</v>
      </c>
      <c r="J69" s="9">
        <v>8</v>
      </c>
      <c r="K69" s="9">
        <v>9</v>
      </c>
      <c r="L69" s="9">
        <v>10</v>
      </c>
      <c r="M69" s="9">
        <v>11</v>
      </c>
      <c r="N69" s="9">
        <v>12</v>
      </c>
      <c r="Q69" t="s">
        <v>0</v>
      </c>
      <c r="R69">
        <v>1</v>
      </c>
      <c r="S69">
        <v>2</v>
      </c>
      <c r="T69">
        <v>3</v>
      </c>
      <c r="U69">
        <v>4</v>
      </c>
      <c r="V69">
        <v>5</v>
      </c>
      <c r="W69">
        <v>6</v>
      </c>
      <c r="X69">
        <v>7</v>
      </c>
      <c r="Y69">
        <v>8</v>
      </c>
      <c r="Z69">
        <v>9</v>
      </c>
      <c r="AA69">
        <v>10</v>
      </c>
      <c r="AB69">
        <v>11</v>
      </c>
      <c r="AC69">
        <v>12</v>
      </c>
      <c r="AF69" t="s">
        <v>0</v>
      </c>
      <c r="AG69">
        <v>1</v>
      </c>
      <c r="AH69">
        <v>2</v>
      </c>
      <c r="AI69">
        <v>3</v>
      </c>
      <c r="AJ69">
        <v>4</v>
      </c>
      <c r="AK69">
        <v>5</v>
      </c>
      <c r="AL69">
        <v>6</v>
      </c>
      <c r="AM69">
        <v>7</v>
      </c>
      <c r="AN69">
        <v>8</v>
      </c>
      <c r="AO69">
        <v>9</v>
      </c>
      <c r="AP69">
        <v>10</v>
      </c>
      <c r="AQ69">
        <v>11</v>
      </c>
      <c r="AR69">
        <v>12</v>
      </c>
      <c r="AV69">
        <f>SUM(AG70:AJ77)/31</f>
        <v>0.49084516129032274</v>
      </c>
      <c r="AW69">
        <f>SUM(AK70:AN77)/31</f>
        <v>0.53532580645161298</v>
      </c>
      <c r="AX69">
        <f>SUM(AO70:AR77)/31</f>
        <v>0.52059032258064519</v>
      </c>
      <c r="AY69">
        <f>AVERAGE(AV69:AX69)</f>
        <v>0.51558709677419368</v>
      </c>
      <c r="AZ69">
        <f>STDEV(AV69:AX69)</f>
        <v>2.2658467508724203E-2</v>
      </c>
    </row>
    <row r="70" spans="2:52" x14ac:dyDescent="0.3">
      <c r="B70" s="8" t="s">
        <v>1</v>
      </c>
      <c r="C70" s="2">
        <v>0.317</v>
      </c>
      <c r="D70" s="2">
        <v>1.2129000000000001</v>
      </c>
      <c r="E70" s="2">
        <v>0.39279999999999998</v>
      </c>
      <c r="F70" s="2">
        <v>0.35649999999999998</v>
      </c>
      <c r="G70" s="2">
        <v>0.32290000000000002</v>
      </c>
      <c r="H70" s="2">
        <v>1.2619</v>
      </c>
      <c r="I70" s="2">
        <v>0.3871</v>
      </c>
      <c r="J70" s="2">
        <v>0.35010000000000002</v>
      </c>
      <c r="K70" s="2">
        <v>0.32190000000000002</v>
      </c>
      <c r="L70" s="2">
        <v>1.2599</v>
      </c>
      <c r="M70" s="2">
        <v>0.38729999999999998</v>
      </c>
      <c r="N70" s="2">
        <v>0.2949</v>
      </c>
      <c r="Q70" t="s">
        <v>1</v>
      </c>
      <c r="R70">
        <f>C70-$C$4</f>
        <v>5.3900000000000003E-2</v>
      </c>
      <c r="S70">
        <f>D70-$D$4</f>
        <v>0.95960000000000001</v>
      </c>
      <c r="T70">
        <f>E70-$E$4</f>
        <v>0.13689999999999997</v>
      </c>
      <c r="U70">
        <f>F70-$F$4</f>
        <v>8.72E-2</v>
      </c>
      <c r="V70">
        <f>G70-$G$4</f>
        <v>6.7000000000000004E-2</v>
      </c>
      <c r="W70">
        <f>H70-$H$4</f>
        <v>1.0049999999999999</v>
      </c>
      <c r="X70">
        <f>I70-$I$4</f>
        <v>0.13930000000000001</v>
      </c>
      <c r="Y70">
        <f>J70-$J$4</f>
        <v>0.10760000000000003</v>
      </c>
      <c r="Z70">
        <f>K70-$K$4</f>
        <v>7.080000000000003E-2</v>
      </c>
      <c r="AA70">
        <f>L70-$L$4</f>
        <v>0.997</v>
      </c>
      <c r="AB70">
        <f>M70-$M$4</f>
        <v>0.13939999999999997</v>
      </c>
      <c r="AC70">
        <f>N70-$N$4</f>
        <v>3.0899999999999983E-2</v>
      </c>
      <c r="AF70" t="s">
        <v>1</v>
      </c>
      <c r="AG70" t="str">
        <f>IF(R70-$R$59&lt;0,"0",R70-$R$59)</f>
        <v>0</v>
      </c>
      <c r="AH70">
        <f t="shared" ref="AH70:AJ77" si="30">IF(S70-$R$59&lt;0,"0",S70-$R$59)</f>
        <v>0.87240000000000006</v>
      </c>
      <c r="AI70">
        <f t="shared" si="30"/>
        <v>4.9699999999999966E-2</v>
      </c>
      <c r="AJ70">
        <f t="shared" si="30"/>
        <v>0</v>
      </c>
      <c r="AK70" t="str">
        <f>IF(V70-$V$59&lt;0,"0",V70-$V$59)</f>
        <v>0</v>
      </c>
      <c r="AL70">
        <f t="shared" ref="AL70:AN77" si="31">IF(W70-$V$59&lt;0,"0",W70-$V$59)</f>
        <v>0.92959999999999998</v>
      </c>
      <c r="AM70">
        <f t="shared" si="31"/>
        <v>6.390000000000004E-2</v>
      </c>
      <c r="AN70">
        <f t="shared" si="31"/>
        <v>3.2200000000000062E-2</v>
      </c>
      <c r="AO70" t="str">
        <f>IF(Z70-$Z$59&lt;0,"0",Z70-$Z$59)</f>
        <v>0</v>
      </c>
      <c r="AP70">
        <f t="shared" ref="AP70:AR77" si="32">IF(AA70-$Z$59&lt;0,"0",AA70-$Z$59)</f>
        <v>0.92009999999999992</v>
      </c>
      <c r="AQ70">
        <f t="shared" si="32"/>
        <v>6.2499999999999944E-2</v>
      </c>
      <c r="AR70" t="str">
        <f t="shared" si="32"/>
        <v>0</v>
      </c>
    </row>
    <row r="71" spans="2:52" x14ac:dyDescent="0.3">
      <c r="B71" s="8" t="s">
        <v>2</v>
      </c>
      <c r="C71" s="2">
        <v>1.3606</v>
      </c>
      <c r="D71" s="2">
        <v>1.9155</v>
      </c>
      <c r="E71" s="2">
        <v>0.37859999999999999</v>
      </c>
      <c r="F71" s="2">
        <v>0.73360000000000003</v>
      </c>
      <c r="G71" s="2">
        <v>1.4144000000000001</v>
      </c>
      <c r="H71" s="2">
        <v>1.8796999999999999</v>
      </c>
      <c r="I71" s="2">
        <v>0.3785</v>
      </c>
      <c r="J71" s="2">
        <v>0.73129999999999995</v>
      </c>
      <c r="K71" s="2">
        <v>1.3951</v>
      </c>
      <c r="L71" s="2">
        <v>1.9189000000000001</v>
      </c>
      <c r="M71" s="2">
        <v>0.37259999999999999</v>
      </c>
      <c r="N71" s="2">
        <v>0.68579999999999997</v>
      </c>
      <c r="Q71" t="s">
        <v>2</v>
      </c>
      <c r="R71">
        <f>C71-$C$5</f>
        <v>1.0933000000000002</v>
      </c>
      <c r="S71">
        <f>D71-$D$5</f>
        <v>1.6331</v>
      </c>
      <c r="T71">
        <f>E71-$E$5</f>
        <v>0.127</v>
      </c>
      <c r="U71">
        <f>F71-$F$5</f>
        <v>0.47680000000000006</v>
      </c>
      <c r="V71">
        <f>G71-$G$5</f>
        <v>1.1571000000000002</v>
      </c>
      <c r="W71">
        <f>H71-$H$5</f>
        <v>1.5985999999999998</v>
      </c>
      <c r="X71">
        <f>I71-$I$5</f>
        <v>0.13420000000000001</v>
      </c>
      <c r="Y71">
        <f>J71-$J$5</f>
        <v>0.48789999999999994</v>
      </c>
      <c r="Z71">
        <f>K71-$K$5</f>
        <v>1.1398999999999999</v>
      </c>
      <c r="AA71">
        <f>L71-$L$5</f>
        <v>1.6411</v>
      </c>
      <c r="AB71">
        <f>M71-$M$5</f>
        <v>0.12040000000000001</v>
      </c>
      <c r="AC71">
        <f>N71-$N$5</f>
        <v>0.43489999999999995</v>
      </c>
      <c r="AF71" t="s">
        <v>2</v>
      </c>
      <c r="AG71">
        <f t="shared" ref="AG71:AG77" si="33">IF(R71-$R$59&lt;0,"0",R71-$R$59)</f>
        <v>1.0061000000000002</v>
      </c>
      <c r="AH71">
        <f t="shared" si="30"/>
        <v>1.5459000000000001</v>
      </c>
      <c r="AI71">
        <f t="shared" si="30"/>
        <v>3.9800000000000002E-2</v>
      </c>
      <c r="AJ71">
        <f t="shared" si="30"/>
        <v>0.38960000000000006</v>
      </c>
      <c r="AK71">
        <f t="shared" ref="AK71:AK77" si="34">IF(V71-$V$59&lt;0,"0",V71-$V$59)</f>
        <v>1.0817000000000003</v>
      </c>
      <c r="AL71">
        <f t="shared" si="31"/>
        <v>1.5231999999999999</v>
      </c>
      <c r="AM71">
        <f t="shared" si="31"/>
        <v>5.8800000000000047E-2</v>
      </c>
      <c r="AN71">
        <f t="shared" si="31"/>
        <v>0.41249999999999998</v>
      </c>
      <c r="AO71">
        <f t="shared" ref="AO71:AO77" si="35">IF(Z71-$Z$59&lt;0,"0",Z71-$Z$59)</f>
        <v>1.0629999999999999</v>
      </c>
      <c r="AP71">
        <f t="shared" si="32"/>
        <v>1.5642</v>
      </c>
      <c r="AQ71">
        <f t="shared" si="32"/>
        <v>4.3499999999999983E-2</v>
      </c>
      <c r="AR71">
        <f t="shared" si="32"/>
        <v>0.35799999999999993</v>
      </c>
    </row>
    <row r="72" spans="2:52" x14ac:dyDescent="0.3">
      <c r="B72" s="8" t="s">
        <v>3</v>
      </c>
      <c r="C72" s="2">
        <v>1.2309000000000001</v>
      </c>
      <c r="D72" s="2">
        <v>1.5895999999999999</v>
      </c>
      <c r="E72" s="2">
        <v>0.25850000000000001</v>
      </c>
      <c r="F72" s="2">
        <v>0.36570000000000003</v>
      </c>
      <c r="G72" s="2">
        <v>1.3331</v>
      </c>
      <c r="H72" s="2">
        <v>1.5979000000000001</v>
      </c>
      <c r="I72" s="2">
        <v>0.25219999999999998</v>
      </c>
      <c r="J72" s="2">
        <v>0.35709999999999997</v>
      </c>
      <c r="K72" s="2">
        <v>1.4400999999999999</v>
      </c>
      <c r="L72" s="2">
        <v>1.5498000000000001</v>
      </c>
      <c r="M72" s="2">
        <v>0.24249999999999999</v>
      </c>
      <c r="N72" s="2">
        <v>0.34739999999999999</v>
      </c>
      <c r="Q72" t="s">
        <v>3</v>
      </c>
      <c r="R72">
        <f>C72-$C$6</f>
        <v>0.87850000000000006</v>
      </c>
      <c r="S72">
        <f>D72-$D$6</f>
        <v>1.3172999999999999</v>
      </c>
      <c r="T72">
        <f>E72-$E$6</f>
        <v>-7.839999999999997E-2</v>
      </c>
      <c r="U72">
        <f>F72-$F$6</f>
        <v>3.1700000000000006E-2</v>
      </c>
      <c r="V72">
        <f>G72-$G$6</f>
        <v>1.0471999999999999</v>
      </c>
      <c r="W72">
        <f>H72-$H$6</f>
        <v>1.3284</v>
      </c>
      <c r="X72">
        <f>I72-$I$6</f>
        <v>-0.10400000000000004</v>
      </c>
      <c r="Y72">
        <f>J72-$J$6</f>
        <v>7.2799999999999976E-2</v>
      </c>
      <c r="Z72">
        <f>K72-$K$6</f>
        <v>1.1608000000000001</v>
      </c>
      <c r="AA72">
        <f>L72-$L$6</f>
        <v>1.2921</v>
      </c>
      <c r="AB72">
        <f>M72-$M$6</f>
        <v>-0.10399999999999998</v>
      </c>
      <c r="AC72">
        <f>N72-$N$6</f>
        <v>7.6899999999999968E-2</v>
      </c>
      <c r="AF72" t="s">
        <v>3</v>
      </c>
      <c r="AG72">
        <f t="shared" si="33"/>
        <v>0.79130000000000011</v>
      </c>
      <c r="AH72">
        <f t="shared" si="30"/>
        <v>1.2301</v>
      </c>
      <c r="AI72" t="str">
        <f t="shared" si="30"/>
        <v>0</v>
      </c>
      <c r="AJ72" t="str">
        <f t="shared" si="30"/>
        <v>0</v>
      </c>
      <c r="AK72">
        <f t="shared" si="34"/>
        <v>0.9718</v>
      </c>
      <c r="AL72">
        <f t="shared" si="31"/>
        <v>1.2530000000000001</v>
      </c>
      <c r="AM72" t="str">
        <f t="shared" si="31"/>
        <v>0</v>
      </c>
      <c r="AN72" t="str">
        <f t="shared" si="31"/>
        <v>0</v>
      </c>
      <c r="AO72">
        <f t="shared" si="35"/>
        <v>1.0839000000000001</v>
      </c>
      <c r="AP72">
        <f t="shared" si="32"/>
        <v>1.2152000000000001</v>
      </c>
      <c r="AQ72" t="str">
        <f t="shared" si="32"/>
        <v>0</v>
      </c>
      <c r="AR72" t="str">
        <f t="shared" si="32"/>
        <v>0</v>
      </c>
    </row>
    <row r="73" spans="2:52" x14ac:dyDescent="0.3">
      <c r="B73" s="8" t="s">
        <v>4</v>
      </c>
      <c r="C73" s="2">
        <v>0.74270000000000003</v>
      </c>
      <c r="D73" s="2">
        <v>1.8561000000000001</v>
      </c>
      <c r="E73" s="2">
        <v>0.29520000000000002</v>
      </c>
      <c r="F73" s="2">
        <v>1.1820999999999999</v>
      </c>
      <c r="G73" s="2">
        <v>0.74750000000000005</v>
      </c>
      <c r="H73" s="2">
        <v>1.7921</v>
      </c>
      <c r="I73" s="2">
        <v>0.28160000000000002</v>
      </c>
      <c r="J73" s="2">
        <v>1.1312</v>
      </c>
      <c r="K73" s="2">
        <v>0.72809999999999997</v>
      </c>
      <c r="L73" s="2">
        <v>1.7257</v>
      </c>
      <c r="M73" s="2">
        <v>0.28420000000000001</v>
      </c>
      <c r="N73" s="2">
        <v>1.0727</v>
      </c>
      <c r="Q73" t="s">
        <v>4</v>
      </c>
      <c r="R73">
        <f>C73-$C$7</f>
        <v>0.46880000000000005</v>
      </c>
      <c r="S73">
        <f>D73-$D$7</f>
        <v>1.5904</v>
      </c>
      <c r="T73">
        <f>E73-$E$7</f>
        <v>3.0600000000000016E-2</v>
      </c>
      <c r="U73">
        <f>F73-$F$7</f>
        <v>0.9272999999999999</v>
      </c>
      <c r="V73">
        <f>G73-$G$7</f>
        <v>0.46980000000000005</v>
      </c>
      <c r="W73">
        <f>H73-$H$7</f>
        <v>1.5113000000000001</v>
      </c>
      <c r="X73">
        <f>I73-$I$7</f>
        <v>2.8400000000000036E-2</v>
      </c>
      <c r="Y73">
        <f>J73-$J$7</f>
        <v>0.88100000000000001</v>
      </c>
      <c r="Z73">
        <f>K73-$K$7</f>
        <v>0.46479999999999999</v>
      </c>
      <c r="AA73">
        <f>L73-$L$7</f>
        <v>1.4597</v>
      </c>
      <c r="AB73">
        <f>M73-$M$7</f>
        <v>2.9299999999999993E-2</v>
      </c>
      <c r="AC73">
        <f>N73-$N$7</f>
        <v>0.81859999999999999</v>
      </c>
      <c r="AF73" t="s">
        <v>4</v>
      </c>
      <c r="AG73">
        <f t="shared" si="33"/>
        <v>0.38160000000000005</v>
      </c>
      <c r="AH73">
        <f t="shared" si="30"/>
        <v>1.5032000000000001</v>
      </c>
      <c r="AI73" t="str">
        <f t="shared" si="30"/>
        <v>0</v>
      </c>
      <c r="AJ73">
        <f t="shared" si="30"/>
        <v>0.84009999999999985</v>
      </c>
      <c r="AK73">
        <f t="shared" si="34"/>
        <v>0.39440000000000008</v>
      </c>
      <c r="AL73">
        <f t="shared" si="31"/>
        <v>1.4359000000000002</v>
      </c>
      <c r="AM73" t="str">
        <f t="shared" si="31"/>
        <v>0</v>
      </c>
      <c r="AN73">
        <f t="shared" si="31"/>
        <v>0.80560000000000009</v>
      </c>
      <c r="AO73">
        <f t="shared" si="35"/>
        <v>0.38789999999999997</v>
      </c>
      <c r="AP73">
        <f t="shared" si="32"/>
        <v>1.3828</v>
      </c>
      <c r="AQ73" t="str">
        <f t="shared" si="32"/>
        <v>0</v>
      </c>
      <c r="AR73">
        <f t="shared" si="32"/>
        <v>0.74170000000000003</v>
      </c>
    </row>
    <row r="74" spans="2:52" x14ac:dyDescent="0.3">
      <c r="B74" s="8" t="s">
        <v>5</v>
      </c>
      <c r="C74" s="2">
        <v>0.42670000000000002</v>
      </c>
      <c r="D74" s="2">
        <v>1.5880000000000001</v>
      </c>
      <c r="E74" s="2">
        <v>0.33850000000000002</v>
      </c>
      <c r="F74" s="2">
        <v>0.44350000000000001</v>
      </c>
      <c r="G74" s="2">
        <v>0.435</v>
      </c>
      <c r="H74" s="2">
        <v>1.5725</v>
      </c>
      <c r="I74" s="2">
        <v>0.32479999999999998</v>
      </c>
      <c r="J74" s="2">
        <v>0.46460000000000001</v>
      </c>
      <c r="K74" s="2">
        <v>0.434</v>
      </c>
      <c r="L74" s="2">
        <v>1.5628</v>
      </c>
      <c r="M74" s="2">
        <v>0.34050000000000002</v>
      </c>
      <c r="N74" s="2">
        <v>0.42899999999999999</v>
      </c>
      <c r="Q74" t="s">
        <v>5</v>
      </c>
      <c r="R74">
        <f>C74-$C$8</f>
        <v>0.13870000000000005</v>
      </c>
      <c r="S74">
        <f>D74-$D$8</f>
        <v>1.2977000000000001</v>
      </c>
      <c r="T74">
        <f>E74-$E$8</f>
        <v>5.5100000000000038E-2</v>
      </c>
      <c r="U74">
        <f>F74-$F$8</f>
        <v>0.16930000000000001</v>
      </c>
      <c r="V74">
        <f>G74-$G$8</f>
        <v>0.17280000000000001</v>
      </c>
      <c r="W74">
        <f>H74-$H$8</f>
        <v>1.3094000000000001</v>
      </c>
      <c r="X74">
        <f>I74-$I$8</f>
        <v>6.1899999999999955E-2</v>
      </c>
      <c r="Y74">
        <f>J74-$J$8</f>
        <v>0.1996</v>
      </c>
      <c r="Z74">
        <f>K74-$K$8</f>
        <v>0.16839999999999999</v>
      </c>
      <c r="AA74">
        <f>L74-$L$8</f>
        <v>1.3010999999999999</v>
      </c>
      <c r="AB74">
        <f>M74-$M$8</f>
        <v>7.1600000000000052E-2</v>
      </c>
      <c r="AC74">
        <f>N74-$N$8</f>
        <v>0.1583</v>
      </c>
      <c r="AF74" t="s">
        <v>5</v>
      </c>
      <c r="AG74">
        <f t="shared" si="33"/>
        <v>5.1500000000000046E-2</v>
      </c>
      <c r="AH74">
        <f t="shared" si="30"/>
        <v>1.2105000000000001</v>
      </c>
      <c r="AI74" t="str">
        <f t="shared" si="30"/>
        <v>0</v>
      </c>
      <c r="AJ74">
        <f t="shared" si="30"/>
        <v>8.2100000000000006E-2</v>
      </c>
      <c r="AK74">
        <f t="shared" si="34"/>
        <v>9.7400000000000042E-2</v>
      </c>
      <c r="AL74">
        <f t="shared" si="31"/>
        <v>1.2340000000000002</v>
      </c>
      <c r="AM74" t="str">
        <f t="shared" si="31"/>
        <v>0</v>
      </c>
      <c r="AN74">
        <f t="shared" si="31"/>
        <v>0.12420000000000003</v>
      </c>
      <c r="AO74">
        <f t="shared" si="35"/>
        <v>9.149999999999997E-2</v>
      </c>
      <c r="AP74">
        <f t="shared" si="32"/>
        <v>1.2242</v>
      </c>
      <c r="AQ74" t="str">
        <f t="shared" si="32"/>
        <v>0</v>
      </c>
      <c r="AR74">
        <f t="shared" si="32"/>
        <v>8.1399999999999972E-2</v>
      </c>
    </row>
    <row r="75" spans="2:52" x14ac:dyDescent="0.3">
      <c r="B75" s="8" t="s">
        <v>6</v>
      </c>
      <c r="C75" s="2">
        <v>1.3393999999999999</v>
      </c>
      <c r="D75" s="2">
        <v>0.43049999999999999</v>
      </c>
      <c r="E75" s="2">
        <v>0.29409999999999997</v>
      </c>
      <c r="F75" s="2">
        <v>1.3807</v>
      </c>
      <c r="G75" s="2">
        <v>1.4359</v>
      </c>
      <c r="H75" s="2">
        <v>0.46650000000000003</v>
      </c>
      <c r="I75" s="2">
        <v>0.30659999999999998</v>
      </c>
      <c r="J75" s="2">
        <v>1.3706</v>
      </c>
      <c r="K75" s="2">
        <v>1.3762000000000001</v>
      </c>
      <c r="L75" s="2">
        <v>0.4138</v>
      </c>
      <c r="M75" s="2">
        <v>0.29509999999999997</v>
      </c>
      <c r="N75" s="2">
        <v>1.4664999999999999</v>
      </c>
      <c r="Q75" t="s">
        <v>6</v>
      </c>
      <c r="R75">
        <f>C75-$C$9</f>
        <v>1.0756999999999999</v>
      </c>
      <c r="S75">
        <f>D75-$D$9</f>
        <v>0.15629999999999999</v>
      </c>
      <c r="T75">
        <f>E75-$E$9</f>
        <v>4.4899999999999968E-2</v>
      </c>
      <c r="U75">
        <f>F75-$F$9</f>
        <v>1.1189</v>
      </c>
      <c r="V75">
        <f>G75-$G$9</f>
        <v>1.1715</v>
      </c>
      <c r="W75">
        <f>H75-$H$9</f>
        <v>0.20550000000000002</v>
      </c>
      <c r="X75">
        <f>I75-$I$9</f>
        <v>4.4199999999999962E-2</v>
      </c>
      <c r="Y75">
        <f>J75-$J$9</f>
        <v>1.1239000000000001</v>
      </c>
      <c r="Z75">
        <f>K75-$K$9</f>
        <v>1.1368</v>
      </c>
      <c r="AA75">
        <f>L75-$L$9</f>
        <v>0.1537</v>
      </c>
      <c r="AB75">
        <f>M75-$M$9</f>
        <v>4.7199999999999964E-2</v>
      </c>
      <c r="AC75">
        <f>N75-$N$9</f>
        <v>1.2101999999999999</v>
      </c>
      <c r="AF75" t="s">
        <v>6</v>
      </c>
      <c r="AG75">
        <f t="shared" si="33"/>
        <v>0.98849999999999993</v>
      </c>
      <c r="AH75">
        <f t="shared" si="30"/>
        <v>6.9099999999999995E-2</v>
      </c>
      <c r="AI75" t="str">
        <f t="shared" si="30"/>
        <v>0</v>
      </c>
      <c r="AJ75">
        <f t="shared" si="30"/>
        <v>1.0317000000000001</v>
      </c>
      <c r="AK75">
        <f t="shared" si="34"/>
        <v>1.0961000000000001</v>
      </c>
      <c r="AL75">
        <f t="shared" si="31"/>
        <v>0.13010000000000005</v>
      </c>
      <c r="AM75" t="str">
        <f t="shared" si="31"/>
        <v>0</v>
      </c>
      <c r="AN75">
        <f t="shared" si="31"/>
        <v>1.0485000000000002</v>
      </c>
      <c r="AO75">
        <f t="shared" si="35"/>
        <v>1.0599000000000001</v>
      </c>
      <c r="AP75">
        <f t="shared" si="32"/>
        <v>7.6799999999999979E-2</v>
      </c>
      <c r="AQ75" t="str">
        <f t="shared" si="32"/>
        <v>0</v>
      </c>
      <c r="AR75">
        <f t="shared" si="32"/>
        <v>1.1333</v>
      </c>
    </row>
    <row r="76" spans="2:52" x14ac:dyDescent="0.3">
      <c r="B76" s="8" t="s">
        <v>7</v>
      </c>
      <c r="C76" s="2">
        <v>1.8126</v>
      </c>
      <c r="D76" s="2">
        <v>0.38090000000000002</v>
      </c>
      <c r="E76" s="2">
        <v>0.42520000000000002</v>
      </c>
      <c r="F76" s="2">
        <v>0.32300000000000001</v>
      </c>
      <c r="G76" s="2">
        <v>2.0768</v>
      </c>
      <c r="H76" s="2">
        <v>0.35560000000000003</v>
      </c>
      <c r="I76" s="2">
        <v>0.39179999999999998</v>
      </c>
      <c r="J76" s="2">
        <v>0.3049</v>
      </c>
      <c r="K76" s="2">
        <v>1.8431999999999999</v>
      </c>
      <c r="L76" s="2">
        <v>0.36420000000000002</v>
      </c>
      <c r="M76" s="2">
        <v>0.39179999999999998</v>
      </c>
      <c r="N76" s="2">
        <v>0.30049999999999999</v>
      </c>
      <c r="Q76" t="s">
        <v>7</v>
      </c>
      <c r="R76">
        <f>C76-$C$10</f>
        <v>1.5167999999999999</v>
      </c>
      <c r="S76">
        <f>D76-$D$10</f>
        <v>9.1600000000000015E-2</v>
      </c>
      <c r="T76">
        <f>E76-$E$10</f>
        <v>0.13150000000000001</v>
      </c>
      <c r="U76">
        <f>F76-$F$10</f>
        <v>2.9899999999999982E-2</v>
      </c>
      <c r="V76">
        <f>G76-$G$10</f>
        <v>1.81</v>
      </c>
      <c r="W76">
        <f>H76-$H$10</f>
        <v>7.7400000000000024E-2</v>
      </c>
      <c r="X76">
        <f>I76-$I$10</f>
        <v>0.14049999999999996</v>
      </c>
      <c r="Y76">
        <f>J76-$J$10</f>
        <v>4.8899999999999999E-2</v>
      </c>
      <c r="Z76">
        <f>K76-$K$10</f>
        <v>1.5647</v>
      </c>
      <c r="AA76">
        <f>L76-$L$10</f>
        <v>8.7100000000000011E-2</v>
      </c>
      <c r="AB76">
        <f>M76-$M$10</f>
        <v>0.1321</v>
      </c>
      <c r="AC76">
        <f>N76-$N$10</f>
        <v>3.5399999999999987E-2</v>
      </c>
      <c r="AF76" t="s">
        <v>7</v>
      </c>
      <c r="AG76">
        <f t="shared" si="33"/>
        <v>1.4296</v>
      </c>
      <c r="AH76">
        <f t="shared" si="30"/>
        <v>4.400000000000015E-3</v>
      </c>
      <c r="AI76">
        <f t="shared" si="30"/>
        <v>4.4300000000000006E-2</v>
      </c>
      <c r="AJ76" t="str">
        <f t="shared" si="30"/>
        <v>0</v>
      </c>
      <c r="AK76">
        <f t="shared" si="34"/>
        <v>1.7346000000000001</v>
      </c>
      <c r="AL76">
        <f t="shared" si="31"/>
        <v>2.0000000000000573E-3</v>
      </c>
      <c r="AM76">
        <f t="shared" si="31"/>
        <v>6.5099999999999991E-2</v>
      </c>
      <c r="AN76" t="str">
        <f t="shared" si="31"/>
        <v>0</v>
      </c>
      <c r="AO76">
        <f t="shared" si="35"/>
        <v>1.4878</v>
      </c>
      <c r="AP76">
        <f t="shared" si="32"/>
        <v>1.0199999999999987E-2</v>
      </c>
      <c r="AQ76">
        <f t="shared" si="32"/>
        <v>5.5199999999999971E-2</v>
      </c>
      <c r="AR76" t="str">
        <f t="shared" si="32"/>
        <v>0</v>
      </c>
    </row>
    <row r="77" spans="2:52" x14ac:dyDescent="0.3">
      <c r="B77" s="8" t="s">
        <v>8</v>
      </c>
      <c r="C77" s="2">
        <v>1.7518</v>
      </c>
      <c r="D77" s="2">
        <v>0.36120000000000002</v>
      </c>
      <c r="E77" s="2">
        <v>0.62660000000000005</v>
      </c>
      <c r="F77" s="2">
        <v>0.32529999999999998</v>
      </c>
      <c r="G77" s="2">
        <v>1.8884000000000001</v>
      </c>
      <c r="H77" s="2">
        <v>0.41470000000000001</v>
      </c>
      <c r="I77" s="2">
        <v>0.79630000000000001</v>
      </c>
      <c r="J77" s="2">
        <v>0.32879999999999998</v>
      </c>
      <c r="K77" s="2">
        <v>1.8609</v>
      </c>
      <c r="L77" s="2">
        <v>0.40479999999999999</v>
      </c>
      <c r="M77" s="2">
        <v>0.85340000000000005</v>
      </c>
      <c r="N77" s="2">
        <v>0.31909999999999999</v>
      </c>
      <c r="Q77" t="s">
        <v>8</v>
      </c>
      <c r="R77">
        <f>C77-$C$11</f>
        <v>1.4710000000000001</v>
      </c>
      <c r="S77">
        <f>D77-$D$11</f>
        <v>8.610000000000001E-2</v>
      </c>
      <c r="T77">
        <f>E77-$E$11</f>
        <v>0.35810000000000003</v>
      </c>
      <c r="U77">
        <f>F77-$F$11</f>
        <v>4.1699999999999959E-2</v>
      </c>
      <c r="V77">
        <f>G77-$G$11</f>
        <v>1.6273</v>
      </c>
      <c r="W77">
        <f>H77-$H$11</f>
        <v>0.16010000000000002</v>
      </c>
      <c r="X77">
        <f>I77-$I$11</f>
        <v>0.5393</v>
      </c>
      <c r="Y77">
        <f>J77-$J$11</f>
        <v>4.9799999999999955E-2</v>
      </c>
      <c r="Z77">
        <f>K77-$K$11</f>
        <v>1.5933999999999999</v>
      </c>
      <c r="AA77">
        <f>L77-$L$11</f>
        <v>0.13600000000000001</v>
      </c>
      <c r="AB77">
        <f>M77-$M$11</f>
        <v>0.59650000000000003</v>
      </c>
      <c r="AC77">
        <f>N77-$N$11</f>
        <v>4.5800000000000007E-2</v>
      </c>
      <c r="AF77" t="s">
        <v>8</v>
      </c>
      <c r="AG77">
        <f t="shared" si="33"/>
        <v>1.3838000000000001</v>
      </c>
      <c r="AH77" t="str">
        <f t="shared" si="30"/>
        <v>0</v>
      </c>
      <c r="AI77">
        <f t="shared" si="30"/>
        <v>0.27090000000000003</v>
      </c>
      <c r="AJ77" t="str">
        <f t="shared" si="30"/>
        <v>0</v>
      </c>
      <c r="AK77">
        <f t="shared" si="34"/>
        <v>1.5519000000000001</v>
      </c>
      <c r="AL77">
        <f t="shared" si="31"/>
        <v>8.4700000000000053E-2</v>
      </c>
      <c r="AM77">
        <f t="shared" si="31"/>
        <v>0.46390000000000003</v>
      </c>
      <c r="AN77" t="str">
        <f t="shared" si="31"/>
        <v>0</v>
      </c>
      <c r="AO77">
        <f t="shared" si="35"/>
        <v>1.5165</v>
      </c>
      <c r="AP77">
        <f t="shared" si="32"/>
        <v>5.9099999999999986E-2</v>
      </c>
      <c r="AQ77">
        <f t="shared" si="32"/>
        <v>0.51960000000000006</v>
      </c>
      <c r="AR77" t="str">
        <f t="shared" si="32"/>
        <v>0</v>
      </c>
    </row>
    <row r="79" spans="2:52" x14ac:dyDescent="0.3">
      <c r="B79">
        <v>168</v>
      </c>
      <c r="Q79">
        <v>168</v>
      </c>
      <c r="AF79">
        <v>168</v>
      </c>
      <c r="AV79" t="s">
        <v>10</v>
      </c>
      <c r="AW79" t="s">
        <v>11</v>
      </c>
      <c r="AX79" t="s">
        <v>12</v>
      </c>
      <c r="AY79" t="s">
        <v>13</v>
      </c>
      <c r="AZ79" t="s">
        <v>14</v>
      </c>
    </row>
    <row r="80" spans="2:52" x14ac:dyDescent="0.3">
      <c r="B80" t="s">
        <v>0</v>
      </c>
      <c r="C80" s="1">
        <v>1</v>
      </c>
      <c r="D80" s="1">
        <v>2</v>
      </c>
      <c r="E80" s="1">
        <v>3</v>
      </c>
      <c r="F80" s="1">
        <v>4</v>
      </c>
      <c r="G80" s="1">
        <v>5</v>
      </c>
      <c r="H80" s="1">
        <v>6</v>
      </c>
      <c r="I80" s="1">
        <v>7</v>
      </c>
      <c r="J80" s="1">
        <v>8</v>
      </c>
      <c r="K80" s="1">
        <v>9</v>
      </c>
      <c r="L80" s="1">
        <v>10</v>
      </c>
      <c r="M80" s="1">
        <v>11</v>
      </c>
      <c r="N80" s="1">
        <v>12</v>
      </c>
      <c r="Q80" t="s">
        <v>0</v>
      </c>
      <c r="R80">
        <v>1</v>
      </c>
      <c r="S80">
        <v>2</v>
      </c>
      <c r="T80">
        <v>3</v>
      </c>
      <c r="U80">
        <v>4</v>
      </c>
      <c r="V80">
        <v>5</v>
      </c>
      <c r="W80">
        <v>6</v>
      </c>
      <c r="X80">
        <v>7</v>
      </c>
      <c r="Y80">
        <v>8</v>
      </c>
      <c r="Z80">
        <v>9</v>
      </c>
      <c r="AA80">
        <v>10</v>
      </c>
      <c r="AB80">
        <v>11</v>
      </c>
      <c r="AC80">
        <v>12</v>
      </c>
      <c r="AF80" t="s">
        <v>0</v>
      </c>
      <c r="AG80">
        <v>1</v>
      </c>
      <c r="AH80">
        <v>2</v>
      </c>
      <c r="AI80">
        <v>3</v>
      </c>
      <c r="AJ80">
        <v>4</v>
      </c>
      <c r="AK80">
        <v>5</v>
      </c>
      <c r="AL80">
        <v>6</v>
      </c>
      <c r="AM80">
        <v>7</v>
      </c>
      <c r="AN80">
        <v>8</v>
      </c>
      <c r="AO80">
        <v>9</v>
      </c>
      <c r="AP80">
        <v>10</v>
      </c>
      <c r="AQ80">
        <v>11</v>
      </c>
      <c r="AR80">
        <v>12</v>
      </c>
      <c r="AV80">
        <f>SUM(AG81:AJ88)/31</f>
        <v>0.52939354838709685</v>
      </c>
      <c r="AW80">
        <f>SUM(AK81:AN88)/31</f>
        <v>0.59116774193548383</v>
      </c>
      <c r="AX80">
        <f>SUM(AO81:AR88)/31</f>
        <v>0.5742225806451613</v>
      </c>
      <c r="AY80">
        <f>AVERAGE(AV80:AX80)</f>
        <v>0.56492795698924725</v>
      </c>
      <c r="AZ80">
        <f>STDEV(AV80:AX80)</f>
        <v>3.1918729122839475E-2</v>
      </c>
    </row>
    <row r="81" spans="2:44" x14ac:dyDescent="0.3">
      <c r="B81" t="s">
        <v>1</v>
      </c>
      <c r="C81" s="2">
        <v>0.30470000000000003</v>
      </c>
      <c r="D81" s="2">
        <v>1.3464</v>
      </c>
      <c r="E81" s="2">
        <v>0.41099999999999998</v>
      </c>
      <c r="F81" s="2">
        <v>0.379</v>
      </c>
      <c r="G81" s="2">
        <v>0.3246</v>
      </c>
      <c r="H81" s="2">
        <v>1.4201999999999999</v>
      </c>
      <c r="I81" s="2">
        <v>0.4078</v>
      </c>
      <c r="J81" s="2">
        <v>0.39069999999999999</v>
      </c>
      <c r="K81" s="2">
        <v>0.32590000000000002</v>
      </c>
      <c r="L81" s="2">
        <v>1.3978999999999999</v>
      </c>
      <c r="M81" s="2">
        <v>0.4047</v>
      </c>
      <c r="N81" s="2">
        <v>0.30570000000000003</v>
      </c>
      <c r="Q81" t="s">
        <v>1</v>
      </c>
      <c r="R81">
        <f>C81-$C$4</f>
        <v>4.1600000000000026E-2</v>
      </c>
      <c r="S81">
        <f>D81-$D$4</f>
        <v>1.0931</v>
      </c>
      <c r="T81">
        <f>E81-$E$4</f>
        <v>0.15509999999999996</v>
      </c>
      <c r="U81">
        <f>F81-$F$4</f>
        <v>0.10970000000000002</v>
      </c>
      <c r="V81">
        <f>G81-$G$4</f>
        <v>6.8699999999999983E-2</v>
      </c>
      <c r="W81">
        <f>H81-$H$4</f>
        <v>1.1633</v>
      </c>
      <c r="X81">
        <f>I81-$I$4</f>
        <v>0.16</v>
      </c>
      <c r="Y81">
        <f>J81-$J$4</f>
        <v>0.1482</v>
      </c>
      <c r="Z81">
        <f>K81-$K$4</f>
        <v>7.4800000000000033E-2</v>
      </c>
      <c r="AA81">
        <f>L81-$L$4</f>
        <v>1.1349999999999998</v>
      </c>
      <c r="AB81">
        <f>M81-$M$4</f>
        <v>0.15679999999999999</v>
      </c>
      <c r="AC81">
        <f>N81-$N$4</f>
        <v>4.1700000000000015E-2</v>
      </c>
      <c r="AF81" t="s">
        <v>1</v>
      </c>
      <c r="AG81" t="str">
        <f>IF(R81-$R$59&lt;0,"0",R81-$R$59)</f>
        <v>0</v>
      </c>
      <c r="AH81">
        <f t="shared" ref="AH81:AJ88" si="36">IF(S81-$R$59&lt;0,"0",S81-$R$59)</f>
        <v>1.0059</v>
      </c>
      <c r="AI81">
        <f t="shared" si="36"/>
        <v>6.789999999999996E-2</v>
      </c>
      <c r="AJ81">
        <f t="shared" si="36"/>
        <v>2.250000000000002E-2</v>
      </c>
      <c r="AK81" t="str">
        <f>IF(V81-$V$59&lt;0,"0",V81-$V$59)</f>
        <v>0</v>
      </c>
      <c r="AL81">
        <f t="shared" ref="AL81:AN88" si="37">IF(W81-$V$59&lt;0,"0",W81-$V$59)</f>
        <v>1.0879000000000001</v>
      </c>
      <c r="AM81">
        <f t="shared" si="37"/>
        <v>8.4600000000000036E-2</v>
      </c>
      <c r="AN81">
        <f t="shared" si="37"/>
        <v>7.2800000000000031E-2</v>
      </c>
      <c r="AO81" t="str">
        <f>IF(Z81-$Z$59&lt;0,"0",Z81-$Z$59)</f>
        <v>0</v>
      </c>
      <c r="AP81">
        <f t="shared" ref="AP81:AR88" si="38">IF(AA81-$Z$59&lt;0,"0",AA81-$Z$59)</f>
        <v>1.0580999999999998</v>
      </c>
      <c r="AQ81">
        <f t="shared" si="38"/>
        <v>7.9899999999999971E-2</v>
      </c>
      <c r="AR81" t="str">
        <f t="shared" si="38"/>
        <v>0</v>
      </c>
    </row>
    <row r="82" spans="2:44" x14ac:dyDescent="0.3">
      <c r="B82" t="s">
        <v>2</v>
      </c>
      <c r="C82" s="2">
        <v>1.5259</v>
      </c>
      <c r="D82" s="2">
        <v>1.6625000000000001</v>
      </c>
      <c r="E82" s="2">
        <v>0.38800000000000001</v>
      </c>
      <c r="F82" s="2">
        <v>0.78979999999999995</v>
      </c>
      <c r="G82" s="2">
        <v>1.5941000000000001</v>
      </c>
      <c r="H82" s="2">
        <v>1.873</v>
      </c>
      <c r="I82" s="2">
        <v>0.39290000000000003</v>
      </c>
      <c r="J82" s="2">
        <v>0.80030000000000001</v>
      </c>
      <c r="K82" s="2">
        <v>1.5572999999999999</v>
      </c>
      <c r="L82" s="2">
        <v>1.9065000000000001</v>
      </c>
      <c r="M82" s="2">
        <v>0.38819999999999999</v>
      </c>
      <c r="N82" s="2">
        <v>0.88370000000000004</v>
      </c>
      <c r="Q82" t="s">
        <v>2</v>
      </c>
      <c r="R82">
        <f>C82-$C$5</f>
        <v>1.2585999999999999</v>
      </c>
      <c r="S82">
        <f>D82-$D$5</f>
        <v>1.3801000000000001</v>
      </c>
      <c r="T82">
        <f>E82-$E$5</f>
        <v>0.13640000000000002</v>
      </c>
      <c r="U82">
        <f>F82-$F$5</f>
        <v>0.53299999999999992</v>
      </c>
      <c r="V82">
        <f>G82-$G$5</f>
        <v>1.3368000000000002</v>
      </c>
      <c r="W82">
        <f>H82-$H$5</f>
        <v>1.5918999999999999</v>
      </c>
      <c r="X82">
        <f>I82-$I$5</f>
        <v>0.14860000000000004</v>
      </c>
      <c r="Y82">
        <f>J82-$J$5</f>
        <v>0.55689999999999995</v>
      </c>
      <c r="Z82">
        <f>K82-$K$5</f>
        <v>1.3020999999999998</v>
      </c>
      <c r="AA82">
        <f>L82-$L$5</f>
        <v>1.6287</v>
      </c>
      <c r="AB82">
        <f>M82-$M$5</f>
        <v>0.13600000000000001</v>
      </c>
      <c r="AC82">
        <f>N82-$N$5</f>
        <v>0.63280000000000003</v>
      </c>
      <c r="AF82" t="s">
        <v>2</v>
      </c>
      <c r="AG82">
        <f t="shared" ref="AG82:AG88" si="39">IF(R82-$R$59&lt;0,"0",R82-$R$59)</f>
        <v>1.1714</v>
      </c>
      <c r="AH82">
        <f t="shared" si="36"/>
        <v>1.2929000000000002</v>
      </c>
      <c r="AI82">
        <f t="shared" si="36"/>
        <v>4.9200000000000021E-2</v>
      </c>
      <c r="AJ82">
        <f t="shared" si="36"/>
        <v>0.44579999999999992</v>
      </c>
      <c r="AK82">
        <f t="shared" ref="AK82:AK88" si="40">IF(V82-$V$59&lt;0,"0",V82-$V$59)</f>
        <v>1.2614000000000003</v>
      </c>
      <c r="AL82">
        <f t="shared" si="37"/>
        <v>1.5165</v>
      </c>
      <c r="AM82">
        <f t="shared" si="37"/>
        <v>7.3200000000000071E-2</v>
      </c>
      <c r="AN82">
        <f t="shared" si="37"/>
        <v>0.48149999999999998</v>
      </c>
      <c r="AO82">
        <f t="shared" ref="AO82:AO88" si="41">IF(Z82-$Z$59&lt;0,"0",Z82-$Z$59)</f>
        <v>1.2251999999999998</v>
      </c>
      <c r="AP82">
        <f t="shared" si="38"/>
        <v>1.5518000000000001</v>
      </c>
      <c r="AQ82">
        <f t="shared" si="38"/>
        <v>5.9099999999999986E-2</v>
      </c>
      <c r="AR82">
        <f t="shared" si="38"/>
        <v>0.55590000000000006</v>
      </c>
    </row>
    <row r="83" spans="2:44" x14ac:dyDescent="0.3">
      <c r="B83" t="s">
        <v>3</v>
      </c>
      <c r="C83" s="2">
        <v>1.2783</v>
      </c>
      <c r="D83" s="2">
        <v>1.7425999999999999</v>
      </c>
      <c r="E83" s="2">
        <v>0.25440000000000002</v>
      </c>
      <c r="F83" s="2">
        <v>0.36849999999999999</v>
      </c>
      <c r="G83" s="2">
        <v>1.4003000000000001</v>
      </c>
      <c r="H83" s="2">
        <v>1.7413000000000001</v>
      </c>
      <c r="I83" s="2">
        <v>0.24890000000000001</v>
      </c>
      <c r="J83" s="2">
        <v>0.36309999999999998</v>
      </c>
      <c r="K83" s="2">
        <v>1.4944</v>
      </c>
      <c r="L83" s="2">
        <v>1.7474000000000001</v>
      </c>
      <c r="M83" s="2">
        <v>0.2427</v>
      </c>
      <c r="N83" s="2">
        <v>0.34279999999999999</v>
      </c>
      <c r="Q83" t="s">
        <v>3</v>
      </c>
      <c r="R83">
        <f>C83-$C$6</f>
        <v>0.92589999999999995</v>
      </c>
      <c r="S83">
        <f>D83-$D$6</f>
        <v>1.4702999999999999</v>
      </c>
      <c r="T83">
        <f>E83-$E$6</f>
        <v>-8.2499999999999962E-2</v>
      </c>
      <c r="U83">
        <f>F83-$F$6</f>
        <v>3.4499999999999975E-2</v>
      </c>
      <c r="V83">
        <f>G83-$G$6</f>
        <v>1.1144000000000001</v>
      </c>
      <c r="W83">
        <f>H83-$H$6</f>
        <v>1.4718</v>
      </c>
      <c r="X83">
        <f>I83-$I$6</f>
        <v>-0.10730000000000001</v>
      </c>
      <c r="Y83">
        <f>J83-$J$6</f>
        <v>7.8799999999999981E-2</v>
      </c>
      <c r="Z83">
        <f>K83-$K$6</f>
        <v>1.2151000000000001</v>
      </c>
      <c r="AA83">
        <f>L83-$L$6</f>
        <v>1.4897</v>
      </c>
      <c r="AB83">
        <f>M83-$M$6</f>
        <v>-0.10379999999999998</v>
      </c>
      <c r="AC83">
        <f>N83-$N$6</f>
        <v>7.2299999999999975E-2</v>
      </c>
      <c r="AF83" t="s">
        <v>3</v>
      </c>
      <c r="AG83">
        <f t="shared" si="39"/>
        <v>0.8387</v>
      </c>
      <c r="AH83">
        <f t="shared" si="36"/>
        <v>1.3831</v>
      </c>
      <c r="AI83" t="str">
        <f t="shared" si="36"/>
        <v>0</v>
      </c>
      <c r="AJ83" t="str">
        <f t="shared" si="36"/>
        <v>0</v>
      </c>
      <c r="AK83">
        <f t="shared" si="40"/>
        <v>1.0390000000000001</v>
      </c>
      <c r="AL83">
        <f t="shared" si="37"/>
        <v>1.3964000000000001</v>
      </c>
      <c r="AM83" t="str">
        <f t="shared" si="37"/>
        <v>0</v>
      </c>
      <c r="AN83">
        <f t="shared" si="37"/>
        <v>3.4000000000000141E-3</v>
      </c>
      <c r="AO83">
        <f t="shared" si="41"/>
        <v>1.1382000000000001</v>
      </c>
      <c r="AP83">
        <f t="shared" si="38"/>
        <v>1.4128000000000001</v>
      </c>
      <c r="AQ83" t="str">
        <f t="shared" si="38"/>
        <v>0</v>
      </c>
      <c r="AR83" t="str">
        <f t="shared" si="38"/>
        <v>0</v>
      </c>
    </row>
    <row r="84" spans="2:44" x14ac:dyDescent="0.3">
      <c r="B84" t="s">
        <v>4</v>
      </c>
      <c r="C84" s="2">
        <v>0.7944</v>
      </c>
      <c r="D84" s="2">
        <v>2.0598999999999998</v>
      </c>
      <c r="E84" s="2">
        <v>0.29320000000000002</v>
      </c>
      <c r="F84" s="2">
        <v>1.3120000000000001</v>
      </c>
      <c r="G84" s="2">
        <v>0.79890000000000005</v>
      </c>
      <c r="H84" s="2">
        <v>1.9719</v>
      </c>
      <c r="I84" s="2">
        <v>0.28029999999999999</v>
      </c>
      <c r="J84" s="2">
        <v>1.2581</v>
      </c>
      <c r="K84" s="2">
        <v>0.76870000000000005</v>
      </c>
      <c r="L84" s="2">
        <v>1.9296</v>
      </c>
      <c r="M84" s="2">
        <v>0.28439999999999999</v>
      </c>
      <c r="N84" s="2">
        <v>1.2067000000000001</v>
      </c>
      <c r="Q84" t="s">
        <v>4</v>
      </c>
      <c r="R84">
        <f>C84-$C$7</f>
        <v>0.52049999999999996</v>
      </c>
      <c r="S84">
        <f>D84-$D$7</f>
        <v>1.7941999999999998</v>
      </c>
      <c r="T84">
        <f>E84-$E$7</f>
        <v>2.8600000000000014E-2</v>
      </c>
      <c r="U84">
        <f>F84-$F$7</f>
        <v>1.0571999999999999</v>
      </c>
      <c r="V84">
        <f>G84-$G$7</f>
        <v>0.52120000000000011</v>
      </c>
      <c r="W84">
        <f>H84-$H$7</f>
        <v>1.6911</v>
      </c>
      <c r="X84">
        <f>I84-$I$7</f>
        <v>2.7100000000000013E-2</v>
      </c>
      <c r="Y84">
        <f>J84-$J$7</f>
        <v>1.0079</v>
      </c>
      <c r="Z84">
        <f>K84-$K$7</f>
        <v>0.50540000000000007</v>
      </c>
      <c r="AA84">
        <f>L84-$L$7</f>
        <v>1.6636</v>
      </c>
      <c r="AB84">
        <f>M84-$M$7</f>
        <v>2.9499999999999971E-2</v>
      </c>
      <c r="AC84">
        <f>N84-$N$7</f>
        <v>0.95260000000000011</v>
      </c>
      <c r="AF84" t="s">
        <v>4</v>
      </c>
      <c r="AG84">
        <f t="shared" si="39"/>
        <v>0.43329999999999996</v>
      </c>
      <c r="AH84">
        <f t="shared" si="36"/>
        <v>1.7069999999999999</v>
      </c>
      <c r="AI84" t="str">
        <f t="shared" si="36"/>
        <v>0</v>
      </c>
      <c r="AJ84">
        <f t="shared" si="36"/>
        <v>0.97</v>
      </c>
      <c r="AK84">
        <f t="shared" si="40"/>
        <v>0.44580000000000014</v>
      </c>
      <c r="AL84">
        <f t="shared" si="37"/>
        <v>1.6157000000000001</v>
      </c>
      <c r="AM84" t="str">
        <f t="shared" si="37"/>
        <v>0</v>
      </c>
      <c r="AN84">
        <f t="shared" si="37"/>
        <v>0.93250000000000011</v>
      </c>
      <c r="AO84">
        <f t="shared" si="41"/>
        <v>0.42850000000000005</v>
      </c>
      <c r="AP84">
        <f t="shared" si="38"/>
        <v>1.5867</v>
      </c>
      <c r="AQ84" t="str">
        <f t="shared" si="38"/>
        <v>0</v>
      </c>
      <c r="AR84">
        <f t="shared" si="38"/>
        <v>0.87570000000000014</v>
      </c>
    </row>
    <row r="85" spans="2:44" x14ac:dyDescent="0.3">
      <c r="B85" t="s">
        <v>5</v>
      </c>
      <c r="C85" s="2">
        <v>0.42970000000000003</v>
      </c>
      <c r="D85" s="2">
        <v>1.7879</v>
      </c>
      <c r="E85" s="2">
        <v>0.34060000000000001</v>
      </c>
      <c r="F85" s="2">
        <v>0.46210000000000001</v>
      </c>
      <c r="G85" s="2">
        <v>0.44519999999999998</v>
      </c>
      <c r="H85" s="2">
        <v>1.7413000000000001</v>
      </c>
      <c r="I85" s="2">
        <v>0.32750000000000001</v>
      </c>
      <c r="J85" s="2">
        <v>0.48380000000000001</v>
      </c>
      <c r="K85" s="2">
        <v>0.4471</v>
      </c>
      <c r="L85" s="2">
        <v>1.7608999999999999</v>
      </c>
      <c r="M85" s="2">
        <v>0.34360000000000002</v>
      </c>
      <c r="N85" s="2">
        <v>0.43009999999999998</v>
      </c>
      <c r="Q85" t="s">
        <v>5</v>
      </c>
      <c r="R85">
        <f>C85-$C$8</f>
        <v>0.14170000000000005</v>
      </c>
      <c r="S85">
        <f>D85-$D$8</f>
        <v>1.4976</v>
      </c>
      <c r="T85">
        <f>E85-$E$8</f>
        <v>5.7200000000000029E-2</v>
      </c>
      <c r="U85">
        <f>F85-$F$8</f>
        <v>0.18790000000000001</v>
      </c>
      <c r="V85">
        <f>G85-$G$8</f>
        <v>0.183</v>
      </c>
      <c r="W85">
        <f>H85-$H$8</f>
        <v>1.4782000000000002</v>
      </c>
      <c r="X85">
        <f>I85-$I$8</f>
        <v>6.4599999999999991E-2</v>
      </c>
      <c r="Y85">
        <f>J85-$J$8</f>
        <v>0.21879999999999999</v>
      </c>
      <c r="Z85">
        <f>K85-$K$8</f>
        <v>0.18149999999999999</v>
      </c>
      <c r="AA85">
        <f>L85-$L$8</f>
        <v>1.4991999999999999</v>
      </c>
      <c r="AB85">
        <f>M85-$M$8</f>
        <v>7.4700000000000044E-2</v>
      </c>
      <c r="AC85">
        <f>N85-$N$8</f>
        <v>0.15939999999999999</v>
      </c>
      <c r="AF85" t="s">
        <v>5</v>
      </c>
      <c r="AG85">
        <f t="shared" si="39"/>
        <v>5.4500000000000048E-2</v>
      </c>
      <c r="AH85">
        <f t="shared" si="36"/>
        <v>1.4104000000000001</v>
      </c>
      <c r="AI85" t="str">
        <f t="shared" si="36"/>
        <v>0</v>
      </c>
      <c r="AJ85">
        <f t="shared" si="36"/>
        <v>0.10070000000000001</v>
      </c>
      <c r="AK85">
        <f t="shared" si="40"/>
        <v>0.10760000000000003</v>
      </c>
      <c r="AL85">
        <f t="shared" si="37"/>
        <v>1.4028000000000003</v>
      </c>
      <c r="AM85" t="str">
        <f t="shared" si="37"/>
        <v>0</v>
      </c>
      <c r="AN85">
        <f t="shared" si="37"/>
        <v>0.14340000000000003</v>
      </c>
      <c r="AO85">
        <f t="shared" si="41"/>
        <v>0.10459999999999997</v>
      </c>
      <c r="AP85">
        <f t="shared" si="38"/>
        <v>1.4222999999999999</v>
      </c>
      <c r="AQ85" t="str">
        <f t="shared" si="38"/>
        <v>0</v>
      </c>
      <c r="AR85">
        <f t="shared" si="38"/>
        <v>8.2499999999999962E-2</v>
      </c>
    </row>
    <row r="86" spans="2:44" x14ac:dyDescent="0.3">
      <c r="B86" t="s">
        <v>6</v>
      </c>
      <c r="C86" s="2">
        <v>1.3498000000000001</v>
      </c>
      <c r="D86" s="2">
        <v>0.45900000000000002</v>
      </c>
      <c r="E86" s="2">
        <v>0.29449999999999998</v>
      </c>
      <c r="F86" s="2">
        <v>1.4629000000000001</v>
      </c>
      <c r="G86" s="2">
        <v>1.4438</v>
      </c>
      <c r="H86" s="2">
        <v>0.51649999999999996</v>
      </c>
      <c r="I86" s="2">
        <v>0.30349999999999999</v>
      </c>
      <c r="J86" s="2">
        <v>1.4685999999999999</v>
      </c>
      <c r="K86" s="2">
        <v>1.3856999999999999</v>
      </c>
      <c r="L86" s="2">
        <v>0.44359999999999999</v>
      </c>
      <c r="M86" s="2">
        <v>0.29430000000000001</v>
      </c>
      <c r="N86" s="2">
        <v>1.5744</v>
      </c>
      <c r="Q86" t="s">
        <v>6</v>
      </c>
      <c r="R86">
        <f>C86-$C$9</f>
        <v>1.0861000000000001</v>
      </c>
      <c r="S86">
        <f>D86-$D$9</f>
        <v>0.18480000000000002</v>
      </c>
      <c r="T86">
        <f>E86-$E$9</f>
        <v>4.5299999999999979E-2</v>
      </c>
      <c r="U86">
        <f>F86-$F$9</f>
        <v>1.2011000000000001</v>
      </c>
      <c r="V86">
        <f>G86-$G$9</f>
        <v>1.1794</v>
      </c>
      <c r="W86">
        <f>H86-$H$9</f>
        <v>0.25549999999999995</v>
      </c>
      <c r="X86">
        <f>I86-$I$9</f>
        <v>4.109999999999997E-2</v>
      </c>
      <c r="Y86">
        <f>J86-$J$9</f>
        <v>1.2219</v>
      </c>
      <c r="Z86">
        <f>K86-$K$9</f>
        <v>1.1462999999999999</v>
      </c>
      <c r="AA86">
        <f>L86-$L$9</f>
        <v>0.1835</v>
      </c>
      <c r="AB86">
        <f>M86-$M$9</f>
        <v>4.6399999999999997E-2</v>
      </c>
      <c r="AC86">
        <f>N86-$N$9</f>
        <v>1.3181</v>
      </c>
      <c r="AF86" t="s">
        <v>6</v>
      </c>
      <c r="AG86">
        <f t="shared" si="39"/>
        <v>0.99890000000000012</v>
      </c>
      <c r="AH86">
        <f t="shared" si="36"/>
        <v>9.760000000000002E-2</v>
      </c>
      <c r="AI86" t="str">
        <f t="shared" si="36"/>
        <v>0</v>
      </c>
      <c r="AJ86">
        <f t="shared" si="36"/>
        <v>1.1139000000000001</v>
      </c>
      <c r="AK86">
        <f t="shared" si="40"/>
        <v>1.1040000000000001</v>
      </c>
      <c r="AL86">
        <f t="shared" si="37"/>
        <v>0.18009999999999998</v>
      </c>
      <c r="AM86" t="str">
        <f t="shared" si="37"/>
        <v>0</v>
      </c>
      <c r="AN86">
        <f t="shared" si="37"/>
        <v>1.1465000000000001</v>
      </c>
      <c r="AO86">
        <f t="shared" si="41"/>
        <v>1.0693999999999999</v>
      </c>
      <c r="AP86">
        <f t="shared" si="38"/>
        <v>0.10659999999999997</v>
      </c>
      <c r="AQ86" t="str">
        <f t="shared" si="38"/>
        <v>0</v>
      </c>
      <c r="AR86">
        <f t="shared" si="38"/>
        <v>1.2412000000000001</v>
      </c>
    </row>
    <row r="87" spans="2:44" x14ac:dyDescent="0.3">
      <c r="B87" t="s">
        <v>7</v>
      </c>
      <c r="C87" s="2">
        <v>1.7976000000000001</v>
      </c>
      <c r="D87" s="2">
        <v>0.38269999999999998</v>
      </c>
      <c r="E87" s="2">
        <v>0.44629999999999997</v>
      </c>
      <c r="F87" s="2">
        <v>0.32119999999999999</v>
      </c>
      <c r="G87" s="2">
        <v>2.0886999999999998</v>
      </c>
      <c r="H87" s="2">
        <v>0.36630000000000001</v>
      </c>
      <c r="I87" s="2">
        <v>0.40910000000000002</v>
      </c>
      <c r="J87" s="2">
        <v>0.30330000000000001</v>
      </c>
      <c r="K87" s="2">
        <v>1.8254999999999999</v>
      </c>
      <c r="L87" s="2">
        <v>0.36680000000000001</v>
      </c>
      <c r="M87" s="2">
        <v>0.40839999999999999</v>
      </c>
      <c r="N87" s="2">
        <v>0.2833</v>
      </c>
      <c r="Q87" t="s">
        <v>7</v>
      </c>
      <c r="R87">
        <f>C87-$C$10</f>
        <v>1.5018</v>
      </c>
      <c r="S87">
        <f>D87-$D$10</f>
        <v>9.3399999999999983E-2</v>
      </c>
      <c r="T87">
        <f>E87-$E$10</f>
        <v>0.15259999999999996</v>
      </c>
      <c r="U87">
        <f>F87-$F$10</f>
        <v>2.8099999999999958E-2</v>
      </c>
      <c r="V87">
        <f>G87-$G$10</f>
        <v>1.8218999999999999</v>
      </c>
      <c r="W87">
        <f>H87-$H$10</f>
        <v>8.8100000000000012E-2</v>
      </c>
      <c r="X87">
        <f>I87-$I$10</f>
        <v>0.1578</v>
      </c>
      <c r="Y87">
        <f>J87-$J$10</f>
        <v>4.7300000000000009E-2</v>
      </c>
      <c r="Z87">
        <f>K87-$K$10</f>
        <v>1.5469999999999999</v>
      </c>
      <c r="AA87">
        <f>L87-$L$10</f>
        <v>8.9700000000000002E-2</v>
      </c>
      <c r="AB87">
        <f>M87-$M$10</f>
        <v>0.1487</v>
      </c>
      <c r="AC87">
        <f>N87-$N$10</f>
        <v>1.8199999999999994E-2</v>
      </c>
      <c r="AF87" t="s">
        <v>7</v>
      </c>
      <c r="AG87">
        <f t="shared" si="39"/>
        <v>1.4146000000000001</v>
      </c>
      <c r="AH87">
        <f t="shared" si="36"/>
        <v>6.1999999999999833E-3</v>
      </c>
      <c r="AI87">
        <f t="shared" si="36"/>
        <v>6.5399999999999958E-2</v>
      </c>
      <c r="AJ87" t="str">
        <f t="shared" si="36"/>
        <v>0</v>
      </c>
      <c r="AK87">
        <f t="shared" si="40"/>
        <v>1.7464999999999999</v>
      </c>
      <c r="AL87">
        <f t="shared" si="37"/>
        <v>1.2700000000000045E-2</v>
      </c>
      <c r="AM87">
        <f t="shared" si="37"/>
        <v>8.2400000000000029E-2</v>
      </c>
      <c r="AN87" t="str">
        <f t="shared" si="37"/>
        <v>0</v>
      </c>
      <c r="AO87">
        <f t="shared" si="41"/>
        <v>1.4701</v>
      </c>
      <c r="AP87">
        <f t="shared" si="38"/>
        <v>1.2799999999999978E-2</v>
      </c>
      <c r="AQ87">
        <f t="shared" si="38"/>
        <v>7.1799999999999975E-2</v>
      </c>
      <c r="AR87" t="str">
        <f t="shared" si="38"/>
        <v>0</v>
      </c>
    </row>
    <row r="88" spans="2:44" x14ac:dyDescent="0.3">
      <c r="B88" t="s">
        <v>8</v>
      </c>
      <c r="C88" s="2">
        <v>1.8193999999999999</v>
      </c>
      <c r="D88" s="2">
        <v>0.35099999999999998</v>
      </c>
      <c r="E88" s="2">
        <v>0.66559999999999997</v>
      </c>
      <c r="F88" s="2">
        <v>0.31969999999999998</v>
      </c>
      <c r="G88" s="2">
        <v>2.0888</v>
      </c>
      <c r="H88" s="2">
        <v>0.41739999999999999</v>
      </c>
      <c r="I88" s="2">
        <v>0.88219999999999998</v>
      </c>
      <c r="J88" s="2">
        <v>0.31130000000000002</v>
      </c>
      <c r="K88" s="2">
        <v>1.9499</v>
      </c>
      <c r="L88" s="2">
        <v>0.38150000000000001</v>
      </c>
      <c r="M88" s="2">
        <v>0.94020000000000004</v>
      </c>
      <c r="N88" s="2">
        <v>0.30299999999999999</v>
      </c>
      <c r="Q88" t="s">
        <v>8</v>
      </c>
      <c r="R88">
        <f>C88-$C$11</f>
        <v>1.5386</v>
      </c>
      <c r="S88">
        <f>D88-$D$11</f>
        <v>7.5899999999999967E-2</v>
      </c>
      <c r="T88">
        <f>E88-$E$11</f>
        <v>0.39709999999999995</v>
      </c>
      <c r="U88">
        <f>F88-$F$11</f>
        <v>3.6099999999999965E-2</v>
      </c>
      <c r="V88">
        <f>G88-$G$11</f>
        <v>1.8277000000000001</v>
      </c>
      <c r="W88">
        <f>H88-$H$11</f>
        <v>0.1628</v>
      </c>
      <c r="X88">
        <f>I88-$I$11</f>
        <v>0.62519999999999998</v>
      </c>
      <c r="Y88">
        <f>J88-$J$11</f>
        <v>3.2299999999999995E-2</v>
      </c>
      <c r="Z88">
        <f>K88-$K$11</f>
        <v>1.6823999999999999</v>
      </c>
      <c r="AA88">
        <f>L88-$L$11</f>
        <v>0.11270000000000002</v>
      </c>
      <c r="AB88">
        <f>M88-$M$11</f>
        <v>0.68330000000000002</v>
      </c>
      <c r="AC88">
        <f>N88-$N$11</f>
        <v>2.9700000000000004E-2</v>
      </c>
      <c r="AF88" t="s">
        <v>8</v>
      </c>
      <c r="AG88">
        <f t="shared" si="39"/>
        <v>1.4514</v>
      </c>
      <c r="AH88" t="str">
        <f t="shared" si="36"/>
        <v>0</v>
      </c>
      <c r="AI88">
        <f t="shared" si="36"/>
        <v>0.30989999999999995</v>
      </c>
      <c r="AJ88" t="str">
        <f t="shared" si="36"/>
        <v>0</v>
      </c>
      <c r="AK88">
        <f t="shared" si="40"/>
        <v>1.7523000000000002</v>
      </c>
      <c r="AL88">
        <f t="shared" si="37"/>
        <v>8.7400000000000033E-2</v>
      </c>
      <c r="AM88">
        <f t="shared" si="37"/>
        <v>0.54980000000000007</v>
      </c>
      <c r="AN88" t="str">
        <f t="shared" si="37"/>
        <v>0</v>
      </c>
      <c r="AO88">
        <f t="shared" si="41"/>
        <v>1.6054999999999999</v>
      </c>
      <c r="AP88">
        <f t="shared" si="38"/>
        <v>3.5799999999999998E-2</v>
      </c>
      <c r="AQ88">
        <f t="shared" si="38"/>
        <v>0.60640000000000005</v>
      </c>
      <c r="AR88" t="str">
        <f t="shared" si="38"/>
        <v>0</v>
      </c>
    </row>
  </sheetData>
  <mergeCells count="1">
    <mergeCell ref="Q1:AC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2328B-2C80-4672-B164-9C48C9F29172}">
  <dimension ref="A2:W33"/>
  <sheetViews>
    <sheetView topLeftCell="I49" zoomScale="56" zoomScaleNormal="56" workbookViewId="0">
      <selection activeCell="B9" sqref="B9"/>
    </sheetView>
  </sheetViews>
  <sheetFormatPr defaultRowHeight="14.4" x14ac:dyDescent="0.3"/>
  <cols>
    <col min="2" max="3" width="8.77734375" bestFit="1" customWidth="1"/>
    <col min="4" max="4" width="9.21875" bestFit="1" customWidth="1"/>
    <col min="5" max="6" width="8.77734375" bestFit="1" customWidth="1"/>
    <col min="7" max="7" width="8.77734375" customWidth="1"/>
    <col min="8" max="8" width="8.77734375" bestFit="1" customWidth="1"/>
    <col min="9" max="9" width="6.77734375" bestFit="1" customWidth="1"/>
    <col min="10" max="11" width="8.77734375" customWidth="1"/>
    <col min="15" max="15" width="20.33203125" bestFit="1" customWidth="1"/>
    <col min="18" max="18" width="14.88671875" bestFit="1" customWidth="1"/>
    <col min="23" max="23" width="28.109375" bestFit="1" customWidth="1"/>
  </cols>
  <sheetData>
    <row r="2" spans="1:23" x14ac:dyDescent="0.3">
      <c r="A2" s="16" t="s">
        <v>15</v>
      </c>
      <c r="C2" t="s">
        <v>104</v>
      </c>
      <c r="W2" s="26" t="s">
        <v>81</v>
      </c>
    </row>
    <row r="4" spans="1:23" x14ac:dyDescent="0.3">
      <c r="B4">
        <v>1</v>
      </c>
      <c r="C4">
        <v>2</v>
      </c>
      <c r="D4">
        <v>3</v>
      </c>
      <c r="E4">
        <v>4</v>
      </c>
      <c r="F4">
        <v>5</v>
      </c>
      <c r="G4">
        <v>6</v>
      </c>
      <c r="H4">
        <v>7</v>
      </c>
      <c r="I4">
        <v>8</v>
      </c>
      <c r="J4">
        <v>9</v>
      </c>
      <c r="K4">
        <v>10</v>
      </c>
      <c r="L4">
        <v>11</v>
      </c>
      <c r="M4">
        <v>12</v>
      </c>
    </row>
    <row r="5" spans="1:23" x14ac:dyDescent="0.3">
      <c r="B5" s="17" t="s">
        <v>86</v>
      </c>
      <c r="C5" s="17" t="s">
        <v>89</v>
      </c>
      <c r="D5" s="17" t="s">
        <v>87</v>
      </c>
      <c r="E5" s="17" t="s">
        <v>90</v>
      </c>
      <c r="F5" s="17" t="s">
        <v>91</v>
      </c>
      <c r="G5" s="17" t="s">
        <v>92</v>
      </c>
      <c r="H5" s="17" t="s">
        <v>93</v>
      </c>
      <c r="I5" s="17" t="s">
        <v>94</v>
      </c>
      <c r="J5" s="17" t="s">
        <v>95</v>
      </c>
      <c r="K5" s="17" t="s">
        <v>96</v>
      </c>
      <c r="L5" s="17" t="s">
        <v>97</v>
      </c>
      <c r="M5" s="17" t="s">
        <v>98</v>
      </c>
    </row>
    <row r="6" spans="1:23" x14ac:dyDescent="0.3">
      <c r="A6">
        <v>0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</row>
    <row r="7" spans="1:23" x14ac:dyDescent="0.3">
      <c r="A7">
        <v>24</v>
      </c>
      <c r="B7" s="13">
        <f>'control soil'!BE18</f>
        <v>0.1452774193548387</v>
      </c>
      <c r="C7" s="13">
        <f>' turkey soil'!BE18</f>
        <v>0.23674946236559144</v>
      </c>
      <c r="D7" s="13">
        <f>'cow soil'!BE18</f>
        <v>7.1130107526881745E-2</v>
      </c>
      <c r="E7" s="13">
        <f>'pig soil'!BE18</f>
        <v>0.32453548387096776</v>
      </c>
      <c r="F7" s="13">
        <f>'control roots'!BE18</f>
        <v>5.4430107526881729E-3</v>
      </c>
      <c r="G7" s="13">
        <f>'turkey roots'!BE18</f>
        <v>2.1860215053763434E-3</v>
      </c>
      <c r="H7" s="13">
        <f>'cow roots'!BE18</f>
        <v>1.2666666666666668E-3</v>
      </c>
      <c r="I7">
        <f>'pig roots'!BE18</f>
        <v>1.3892473118279573E-3</v>
      </c>
      <c r="J7">
        <f>'control leaves'!BE18</f>
        <v>3.6193548387096846E-3</v>
      </c>
      <c r="K7" s="12">
        <f>'turkey leaves'!BE18</f>
        <v>7.2968817204301067E-2</v>
      </c>
      <c r="L7" t="e">
        <f>#REF!</f>
        <v>#REF!</v>
      </c>
      <c r="M7" t="e">
        <f>#REF!</f>
        <v>#REF!</v>
      </c>
    </row>
    <row r="8" spans="1:23" x14ac:dyDescent="0.3">
      <c r="A8">
        <v>48</v>
      </c>
      <c r="B8" s="13">
        <f>'control soil'!BE19</f>
        <v>1.1449225806451613</v>
      </c>
      <c r="C8" s="13">
        <f>' turkey soil'!BE19</f>
        <v>1.2766634408602151</v>
      </c>
      <c r="D8" s="13">
        <f>'cow soil'!BE19</f>
        <v>0.99743118279569887</v>
      </c>
      <c r="E8" s="13">
        <f>'pig soil'!BE19</f>
        <v>1.0582666666666667</v>
      </c>
      <c r="F8" s="13">
        <f>'control roots'!BE19</f>
        <v>0.53062365591397853</v>
      </c>
      <c r="G8" s="13">
        <f>'turkey roots'!BE19</f>
        <v>0.51991505376344094</v>
      </c>
      <c r="H8" s="13">
        <f>'cow roots'!BE19</f>
        <v>5.4112903225806454E-2</v>
      </c>
      <c r="I8">
        <f>'pig roots'!BE19</f>
        <v>0.13977634408602149</v>
      </c>
      <c r="J8">
        <f>'control leaves'!BE19</f>
        <v>2.7935483870967768E-3</v>
      </c>
      <c r="K8">
        <f>'turkey leaves'!BE19</f>
        <v>0.22061290322580648</v>
      </c>
      <c r="L8" t="e">
        <f>#REF!</f>
        <v>#REF!</v>
      </c>
      <c r="M8" t="e">
        <f>#REF!</f>
        <v>#REF!</v>
      </c>
    </row>
    <row r="9" spans="1:23" s="12" customFormat="1" ht="100.8" x14ac:dyDescent="0.3">
      <c r="A9" s="19">
        <v>72</v>
      </c>
      <c r="B9" s="20">
        <f>'control soil'!BE20</f>
        <v>1.5189139784946235</v>
      </c>
      <c r="C9" s="20">
        <f>' turkey soil'!BE20</f>
        <v>1.5859172043010752</v>
      </c>
      <c r="D9" s="20">
        <f>'cow soil'!BE20</f>
        <v>1.4035473118279571</v>
      </c>
      <c r="E9" s="20">
        <f>'pig soil'!BE20</f>
        <v>1.3789225806451615</v>
      </c>
      <c r="F9" s="20">
        <f>'control roots'!BE20</f>
        <v>0.96821397849462354</v>
      </c>
      <c r="G9" s="20">
        <f>'turkey roots'!BE20</f>
        <v>0.91396881720430123</v>
      </c>
      <c r="H9" s="20">
        <f>'cow roots'!BE20</f>
        <v>0.1875258064516129</v>
      </c>
      <c r="I9" s="19">
        <f>'pig roots'!BE20</f>
        <v>0.46934301075268814</v>
      </c>
      <c r="J9" s="19">
        <f>'control leaves'!BE20</f>
        <v>2.3464516129032258E-2</v>
      </c>
      <c r="K9" s="19">
        <f>'turkey leaves'!BE20</f>
        <v>0.3218677419354839</v>
      </c>
      <c r="L9" s="19" t="e">
        <f>#REF!</f>
        <v>#REF!</v>
      </c>
      <c r="M9" s="19" t="e">
        <f>#REF!</f>
        <v>#REF!</v>
      </c>
      <c r="N9" s="12" t="s">
        <v>78</v>
      </c>
      <c r="O9" s="22" t="s">
        <v>80</v>
      </c>
    </row>
    <row r="10" spans="1:23" x14ac:dyDescent="0.3">
      <c r="A10">
        <v>96</v>
      </c>
      <c r="B10" s="13">
        <f>'control soil'!BE21</f>
        <v>1.7119806451612904</v>
      </c>
      <c r="C10" s="13">
        <f>' turkey soil'!BE21</f>
        <v>1.7459827956989251</v>
      </c>
      <c r="D10" s="13">
        <f>'cow soil'!BE21</f>
        <v>1.612489247311828</v>
      </c>
      <c r="E10" s="13">
        <f>'pig soil'!BE21</f>
        <v>1.5873053763440861</v>
      </c>
      <c r="F10" s="13">
        <f>'control roots'!BE21</f>
        <v>1.2324752688172043</v>
      </c>
      <c r="G10" s="13">
        <f>'turkey roots'!BE21</f>
        <v>1.1155258064516129</v>
      </c>
      <c r="H10" s="13">
        <f>'cow roots'!BE21</f>
        <v>0.36176451612903232</v>
      </c>
      <c r="I10">
        <f>'pig roots'!BE21</f>
        <v>0.83458387096774189</v>
      </c>
      <c r="J10">
        <f>'control leaves'!BE21</f>
        <v>8.3695698924731207E-2</v>
      </c>
      <c r="K10">
        <f>'turkey leaves'!BE21</f>
        <v>0.39687741935483872</v>
      </c>
      <c r="L10" s="12" t="e">
        <f>#REF!</f>
        <v>#REF!</v>
      </c>
      <c r="M10" t="e">
        <f>#REF!</f>
        <v>#REF!</v>
      </c>
    </row>
    <row r="11" spans="1:23" x14ac:dyDescent="0.3">
      <c r="A11">
        <v>120</v>
      </c>
      <c r="B11" s="13">
        <f>'control soil'!BE22</f>
        <v>1.7964301075268816</v>
      </c>
      <c r="C11" s="13">
        <f>' turkey soil'!BE22</f>
        <v>1.8332161290322582</v>
      </c>
      <c r="D11" s="13">
        <f>'cow soil'!BE22</f>
        <v>1.615794623655914</v>
      </c>
      <c r="E11" s="13">
        <f>'pig soil'!BE22</f>
        <v>1.5331569892473123</v>
      </c>
      <c r="F11" s="13">
        <f>'control roots'!BE22</f>
        <v>1.3942645161290323</v>
      </c>
      <c r="G11" s="13">
        <f>'turkey roots'!BE22</f>
        <v>1.2738655913978494</v>
      </c>
      <c r="H11" s="13">
        <f>'cow roots'!BE22</f>
        <v>0.45507419354838707</v>
      </c>
      <c r="I11">
        <f>'pig roots'!BE22</f>
        <v>0.9154430107526883</v>
      </c>
      <c r="J11">
        <f>'control leaves'!BE22</f>
        <v>0.15951290322580647</v>
      </c>
      <c r="K11">
        <f>'turkey leaves'!BE22</f>
        <v>0.46352043010752692</v>
      </c>
      <c r="L11" t="e">
        <f>#REF!</f>
        <v>#REF!</v>
      </c>
      <c r="M11" t="e">
        <f>#REF!</f>
        <v>#REF!</v>
      </c>
    </row>
    <row r="12" spans="1:23" x14ac:dyDescent="0.3">
      <c r="A12">
        <v>144</v>
      </c>
      <c r="B12" s="13">
        <f>'control soil'!BE23</f>
        <v>1.7878182795698923</v>
      </c>
      <c r="C12" s="13">
        <f>' turkey soil'!BE23</f>
        <v>1.779767741935484</v>
      </c>
      <c r="D12" s="13">
        <f>'cow soil'!BE23</f>
        <v>1.6607688172043009</v>
      </c>
      <c r="E12">
        <f>'pig soil'!BE23</f>
        <v>1.5575741935483871</v>
      </c>
      <c r="F12">
        <f>'control roots'!BE23</f>
        <v>1.4998172043010756</v>
      </c>
      <c r="G12">
        <f>'turkey roots'!BE23</f>
        <v>1.315652688172043</v>
      </c>
      <c r="H12">
        <f>'cow roots'!BE23</f>
        <v>0.58277311827956979</v>
      </c>
      <c r="I12">
        <f>'pig roots'!BE23</f>
        <v>1.0385419354838712</v>
      </c>
      <c r="J12">
        <f>'control leaves'!BE23</f>
        <v>0.20674086021505375</v>
      </c>
      <c r="K12">
        <f>'turkey leaves'!BE23</f>
        <v>0.51558709677419368</v>
      </c>
      <c r="L12" t="e">
        <f>#REF!</f>
        <v>#REF!</v>
      </c>
      <c r="M12" t="e">
        <f>#REF!</f>
        <v>#REF!</v>
      </c>
    </row>
    <row r="13" spans="1:23" s="12" customFormat="1" x14ac:dyDescent="0.3">
      <c r="A13">
        <v>168</v>
      </c>
      <c r="B13" s="14">
        <f>'control soil'!BE24</f>
        <v>1.8449795698924731</v>
      </c>
      <c r="C13" s="14">
        <f>' turkey soil'!BE24</f>
        <v>1.7906032258064517</v>
      </c>
      <c r="D13" s="14">
        <f>'cow soil'!BE24</f>
        <v>1.582867741935484</v>
      </c>
      <c r="E13" s="12">
        <f>'pig soil'!BE24</f>
        <v>1.438705376344086</v>
      </c>
      <c r="F13" s="12">
        <f>'control roots'!BE24</f>
        <v>1.5653548387096776</v>
      </c>
      <c r="G13" s="12">
        <f>'turkey roots'!BE24</f>
        <v>1.4308827956989247</v>
      </c>
      <c r="H13" s="12">
        <f>'cow roots'!BE24</f>
        <v>0.65049784946236566</v>
      </c>
      <c r="I13">
        <f>'pig roots'!BE24</f>
        <v>1.2591655913978494</v>
      </c>
      <c r="J13">
        <f>'control leaves'!BE24</f>
        <v>0.26197096774193546</v>
      </c>
      <c r="K13">
        <f>'turkey leaves'!BE24</f>
        <v>0.56492795698924725</v>
      </c>
      <c r="L13" t="e">
        <f>#REF!</f>
        <v>#REF!</v>
      </c>
      <c r="M13" t="e">
        <f>#REF!</f>
        <v>#REF!</v>
      </c>
      <c r="P13"/>
    </row>
    <row r="14" spans="1:23" x14ac:dyDescent="0.3">
      <c r="B14" s="13"/>
      <c r="C14" s="13"/>
      <c r="E14" s="13"/>
      <c r="F14" s="13"/>
      <c r="G14" s="13"/>
      <c r="I14" s="13"/>
    </row>
    <row r="15" spans="1:23" x14ac:dyDescent="0.3">
      <c r="B15" s="13"/>
      <c r="C15" s="13"/>
      <c r="E15" s="13"/>
      <c r="F15" s="13"/>
      <c r="G15" s="13"/>
      <c r="H15" s="13"/>
      <c r="I15" s="13"/>
    </row>
    <row r="16" spans="1:23" x14ac:dyDescent="0.3">
      <c r="B16" s="13"/>
      <c r="C16" s="13"/>
      <c r="E16" s="13"/>
      <c r="F16" s="13"/>
      <c r="G16" s="13"/>
      <c r="H16" s="13"/>
      <c r="I16" s="13"/>
    </row>
    <row r="18" spans="1:13" x14ac:dyDescent="0.3">
      <c r="A18" s="16" t="s">
        <v>16</v>
      </c>
      <c r="C18" t="s">
        <v>105</v>
      </c>
    </row>
    <row r="19" spans="1:13" x14ac:dyDescent="0.3">
      <c r="B19" s="17" t="s">
        <v>66</v>
      </c>
      <c r="C19" s="17" t="s">
        <v>67</v>
      </c>
      <c r="D19" s="17" t="s">
        <v>68</v>
      </c>
      <c r="E19" s="17" t="s">
        <v>69</v>
      </c>
      <c r="F19" s="17" t="s">
        <v>70</v>
      </c>
      <c r="G19" s="17" t="s">
        <v>71</v>
      </c>
      <c r="H19" s="17" t="s">
        <v>72</v>
      </c>
      <c r="I19" s="17" t="s">
        <v>73</v>
      </c>
      <c r="J19" s="17" t="s">
        <v>74</v>
      </c>
      <c r="K19" s="17" t="s">
        <v>75</v>
      </c>
      <c r="L19" s="17" t="s">
        <v>76</v>
      </c>
      <c r="M19" s="17" t="s">
        <v>77</v>
      </c>
    </row>
    <row r="20" spans="1:13" x14ac:dyDescent="0.3">
      <c r="B20" t="s">
        <v>1</v>
      </c>
      <c r="C20" t="s">
        <v>2</v>
      </c>
      <c r="D20" t="s">
        <v>3</v>
      </c>
      <c r="E20" t="s">
        <v>4</v>
      </c>
      <c r="F20" t="s">
        <v>5</v>
      </c>
      <c r="G20" t="s">
        <v>6</v>
      </c>
      <c r="H20" t="s">
        <v>7</v>
      </c>
      <c r="I20" t="s">
        <v>8</v>
      </c>
      <c r="J20" t="s">
        <v>18</v>
      </c>
      <c r="K20" t="s">
        <v>19</v>
      </c>
      <c r="L20" t="s">
        <v>20</v>
      </c>
    </row>
    <row r="21" spans="1:13" x14ac:dyDescent="0.3">
      <c r="A21">
        <v>0</v>
      </c>
      <c r="B21" s="18">
        <f>'control soil'!BF18</f>
        <v>3.8133876118280671E-3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>
        <v>0</v>
      </c>
      <c r="J21">
        <v>0</v>
      </c>
      <c r="K21">
        <v>0</v>
      </c>
      <c r="L21">
        <v>0</v>
      </c>
      <c r="M21">
        <v>0</v>
      </c>
    </row>
    <row r="22" spans="1:13" x14ac:dyDescent="0.3">
      <c r="A22">
        <v>24</v>
      </c>
      <c r="B22" s="18">
        <f>'control soil'!BF19</f>
        <v>1.949078092594049E-2</v>
      </c>
      <c r="C22" s="18">
        <f>'cow soil'!BF18</f>
        <v>1.5040386260639454E-2</v>
      </c>
      <c r="D22" s="18">
        <f>' turkey soil'!BF18</f>
        <v>6.5256337047068002E-3</v>
      </c>
      <c r="E22" s="18">
        <f>'pig soil'!BF18</f>
        <v>1.1389903702295087E-2</v>
      </c>
      <c r="F22" s="18">
        <f>'control roots'!BF18</f>
        <v>8.6840922498128957E-4</v>
      </c>
      <c r="G22" s="18">
        <f>'turkey roots'!BF18</f>
        <v>2.1577880466461582E-3</v>
      </c>
      <c r="H22" s="18">
        <f>'cow roots'!BF18</f>
        <v>1.0722948119422889E-3</v>
      </c>
      <c r="I22">
        <f>'pig roots'!BF18</f>
        <v>7.3171312203535387E-4</v>
      </c>
      <c r="J22">
        <f>'control leaves'!BF18</f>
        <v>1.1245857139834834E-3</v>
      </c>
      <c r="K22" s="12">
        <f>'turkey leaves'!BF18</f>
        <v>2.0854441613197567E-3</v>
      </c>
      <c r="L22" t="e">
        <f>#REF!</f>
        <v>#REF!</v>
      </c>
      <c r="M22" t="e">
        <f>#REF!</f>
        <v>#REF!</v>
      </c>
    </row>
    <row r="23" spans="1:13" x14ac:dyDescent="0.3">
      <c r="A23">
        <v>48</v>
      </c>
      <c r="B23" s="18">
        <f>'control soil'!BF20</f>
        <v>3.3667003446319115E-2</v>
      </c>
      <c r="C23" s="18">
        <f>'cow soil'!BF19</f>
        <v>3.6905813739244585E-2</v>
      </c>
      <c r="D23" s="18">
        <f>' turkey soil'!BF19</f>
        <v>2.4445338018017414E-2</v>
      </c>
      <c r="E23" s="18">
        <f>'pig soil'!BF19</f>
        <v>8.0316522723579364E-2</v>
      </c>
      <c r="F23" s="18">
        <f>'control roots'!BF19</f>
        <v>5.1342260813136059E-2</v>
      </c>
      <c r="G23" s="18">
        <f>'turkey roots'!BF19</f>
        <v>6.9504492202669115E-3</v>
      </c>
      <c r="H23" s="18">
        <f>'cow roots'!BF19</f>
        <v>4.3295619958562237E-2</v>
      </c>
      <c r="I23">
        <f>'pig roots'!BF19</f>
        <v>1.7866613634402333E-2</v>
      </c>
      <c r="J23">
        <f>'control leaves'!BF19</f>
        <v>1.5865164163127918E-3</v>
      </c>
      <c r="K23">
        <f>'turkey leaves'!BF19</f>
        <v>3.9556240340101788E-3</v>
      </c>
      <c r="L23" t="e">
        <f>#REF!</f>
        <v>#REF!</v>
      </c>
      <c r="M23" t="e">
        <f>#REF!</f>
        <v>#REF!</v>
      </c>
    </row>
    <row r="24" spans="1:13" s="12" customFormat="1" x14ac:dyDescent="0.3">
      <c r="A24" s="19">
        <v>72</v>
      </c>
      <c r="B24" s="21">
        <f>'control soil'!BF21</f>
        <v>5.9799753600639639E-2</v>
      </c>
      <c r="C24" s="21">
        <f>'cow soil'!BF20</f>
        <v>7.1082253678875426E-2</v>
      </c>
      <c r="D24" s="21">
        <f>' turkey soil'!BF20</f>
        <v>4.8812482979496634E-2</v>
      </c>
      <c r="E24" s="21">
        <f>'pig soil'!BF20</f>
        <v>6.7763333563590239E-2</v>
      </c>
      <c r="F24" s="21">
        <f>'control roots'!BF20</f>
        <v>6.5833952534221807E-2</v>
      </c>
      <c r="G24" s="21">
        <f>'turkey roots'!BF20</f>
        <v>5.8454239093368887E-2</v>
      </c>
      <c r="H24" s="21">
        <f>'cow roots'!BF20</f>
        <v>7.007015267234315E-2</v>
      </c>
      <c r="I24" s="19">
        <f>'pig roots'!BF20</f>
        <v>6.2828832794471587E-2</v>
      </c>
      <c r="J24" s="19">
        <f>'control leaves'!BF20</f>
        <v>3.0449955531715585E-3</v>
      </c>
      <c r="K24" s="19">
        <f>'turkey leaves'!BF20</f>
        <v>1.3528008868026412E-2</v>
      </c>
      <c r="L24" s="19" t="e">
        <f>#REF!</f>
        <v>#REF!</v>
      </c>
      <c r="M24" s="19" t="e">
        <f>#REF!</f>
        <v>#REF!</v>
      </c>
    </row>
    <row r="25" spans="1:13" x14ac:dyDescent="0.3">
      <c r="A25">
        <v>96</v>
      </c>
      <c r="B25" s="18">
        <f>'control soil'!BF22</f>
        <v>4.8422639884837249E-2</v>
      </c>
      <c r="C25" s="18">
        <f>'cow soil'!BF21</f>
        <v>6.379719773181404E-2</v>
      </c>
      <c r="D25" s="18">
        <f>' turkey soil'!BF21</f>
        <v>6.3986860996298189E-2</v>
      </c>
      <c r="E25" s="18">
        <f>'pig soil'!BF21</f>
        <v>6.223733110667045E-2</v>
      </c>
      <c r="F25" s="18">
        <f>'control roots'!BF21</f>
        <v>3.0683802519886953E-2</v>
      </c>
      <c r="G25" s="18">
        <f>'turkey roots'!BF21</f>
        <v>2.3346483089165166E-2</v>
      </c>
      <c r="H25" s="18">
        <f>'cow roots'!BF21</f>
        <v>0.12288300100292086</v>
      </c>
      <c r="I25">
        <f>'pig roots'!BF21</f>
        <v>7.8161225020941222E-2</v>
      </c>
      <c r="J25">
        <f>'control leaves'!BF21</f>
        <v>2.8544689086775807E-2</v>
      </c>
      <c r="K25">
        <f>'turkey leaves'!BF21</f>
        <v>2.1490097906070274E-2</v>
      </c>
      <c r="L25" s="12" t="e">
        <f>#REF!</f>
        <v>#REF!</v>
      </c>
      <c r="M25" t="e">
        <f>#REF!</f>
        <v>#REF!</v>
      </c>
    </row>
    <row r="26" spans="1:13" x14ac:dyDescent="0.3">
      <c r="A26">
        <v>120</v>
      </c>
      <c r="B26" s="18">
        <f>'control soil'!BF23</f>
        <v>4.4258791061154781E-2</v>
      </c>
      <c r="C26" s="18">
        <f>'cow soil'!BF22</f>
        <v>3.3154652488246443E-2</v>
      </c>
      <c r="D26" s="18">
        <f>' turkey soil'!BF22</f>
        <v>7.10821246103822E-2</v>
      </c>
      <c r="E26" s="18">
        <f>'pig soil'!BF22</f>
        <v>0.12825216090835331</v>
      </c>
      <c r="F26" s="18">
        <f>'control roots'!BF22</f>
        <v>3.1436771850010779E-2</v>
      </c>
      <c r="G26" s="18">
        <f>'turkey roots'!BF22</f>
        <v>5.1847653877738223E-2</v>
      </c>
      <c r="H26" s="18">
        <f>'cow roots'!BF22</f>
        <v>0.12016706749480788</v>
      </c>
      <c r="I26">
        <f>'pig roots'!BF22</f>
        <v>8.9962183772915608E-2</v>
      </c>
      <c r="J26">
        <f>'control leaves'!BF22</f>
        <v>6.5506222230292663E-2</v>
      </c>
      <c r="K26">
        <f>'turkey leaves'!BF22</f>
        <v>2.4926176189940526E-2</v>
      </c>
      <c r="L26" t="e">
        <f>#REF!</f>
        <v>#REF!</v>
      </c>
      <c r="M26" t="e">
        <f>#REF!</f>
        <v>#REF!</v>
      </c>
    </row>
    <row r="27" spans="1:13" x14ac:dyDescent="0.3">
      <c r="B27" s="3"/>
      <c r="D27" s="13"/>
      <c r="E27" s="13"/>
      <c r="F27" s="13"/>
      <c r="G27" s="13"/>
      <c r="H27" s="13"/>
    </row>
    <row r="28" spans="1:13" s="12" customFormat="1" x14ac:dyDescent="0.3">
      <c r="B28" s="11"/>
      <c r="D28" s="14"/>
      <c r="E28" s="14"/>
      <c r="F28" s="14"/>
      <c r="G28" s="14"/>
      <c r="H28" s="14"/>
      <c r="I28"/>
      <c r="J28"/>
      <c r="K28"/>
      <c r="L28"/>
      <c r="M28"/>
    </row>
    <row r="29" spans="1:13" x14ac:dyDescent="0.3">
      <c r="B29" s="3"/>
      <c r="C29" s="3"/>
      <c r="D29" s="3"/>
      <c r="E29" s="3"/>
      <c r="F29" s="27" t="s">
        <v>85</v>
      </c>
      <c r="G29" s="13"/>
      <c r="H29" s="3"/>
      <c r="I29" s="3"/>
    </row>
    <row r="30" spans="1:13" x14ac:dyDescent="0.3">
      <c r="B30" s="3"/>
      <c r="C30" s="3"/>
      <c r="D30" s="3"/>
      <c r="E30" s="3"/>
      <c r="F30" s="3"/>
      <c r="G30" s="3"/>
      <c r="H30" s="3"/>
      <c r="I30" s="3"/>
    </row>
    <row r="31" spans="1:13" x14ac:dyDescent="0.3">
      <c r="B31" s="3"/>
      <c r="C31" s="3"/>
      <c r="D31" s="3"/>
      <c r="E31" s="3"/>
      <c r="F31" s="27" t="s">
        <v>1</v>
      </c>
      <c r="G31" s="27" t="s">
        <v>82</v>
      </c>
      <c r="H31" s="27"/>
      <c r="I31" s="3"/>
    </row>
    <row r="32" spans="1:13" x14ac:dyDescent="0.3">
      <c r="F32" s="16" t="s">
        <v>2</v>
      </c>
      <c r="G32" s="16" t="s">
        <v>84</v>
      </c>
      <c r="H32" s="16"/>
    </row>
    <row r="33" spans="6:8" x14ac:dyDescent="0.3">
      <c r="F33" s="16" t="s">
        <v>3</v>
      </c>
      <c r="G33" s="16" t="s">
        <v>83</v>
      </c>
      <c r="H33" s="16"/>
    </row>
  </sheetData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DC012-D962-4C4B-87F9-44CF631BA449}">
  <dimension ref="B1:AT118"/>
  <sheetViews>
    <sheetView tabSelected="1" topLeftCell="C37" zoomScale="60" zoomScaleNormal="60" workbookViewId="0">
      <selection activeCell="AP51" sqref="AP51:AQ51"/>
    </sheetView>
  </sheetViews>
  <sheetFormatPr defaultColWidth="9.109375" defaultRowHeight="14.4" x14ac:dyDescent="0.3"/>
  <cols>
    <col min="1" max="1" width="9.109375" style="34"/>
    <col min="2" max="2" width="17.77734375" style="34" bestFit="1" customWidth="1"/>
    <col min="3" max="3" width="30.44140625" style="34" bestFit="1" customWidth="1"/>
    <col min="4" max="4" width="8.77734375" style="34" customWidth="1"/>
    <col min="5" max="5" width="13.109375" style="34" customWidth="1"/>
    <col min="6" max="6" width="9.21875" style="34" customWidth="1"/>
    <col min="7" max="12" width="9.109375" style="34"/>
    <col min="13" max="13" width="9.44140625" style="34" bestFit="1" customWidth="1"/>
    <col min="14" max="16384" width="9.109375" style="34"/>
  </cols>
  <sheetData>
    <row r="1" spans="2:46" x14ac:dyDescent="0.3">
      <c r="B1" s="31" t="s">
        <v>34</v>
      </c>
      <c r="C1" s="32" t="s">
        <v>22</v>
      </c>
      <c r="D1" s="31" t="str">
        <f>Summary!B5</f>
        <v xml:space="preserve">control  soil </v>
      </c>
      <c r="E1" s="32"/>
      <c r="F1" s="32"/>
      <c r="G1" s="32" t="str">
        <f>Summary!C5</f>
        <v>turkey soil</v>
      </c>
      <c r="H1" s="32"/>
      <c r="I1" s="32"/>
      <c r="J1" s="32"/>
      <c r="K1" s="32"/>
      <c r="L1" s="32"/>
      <c r="M1" s="32"/>
      <c r="N1" s="32"/>
      <c r="O1" s="32"/>
      <c r="P1" s="32" t="str">
        <f>Summary!F5</f>
        <v>control roots</v>
      </c>
      <c r="Q1" s="32"/>
      <c r="R1" s="32"/>
      <c r="S1" s="32" t="str">
        <f>Summary!G5</f>
        <v>turkey roots</v>
      </c>
      <c r="T1" s="32"/>
      <c r="U1" s="32"/>
      <c r="V1" s="32"/>
      <c r="W1" s="32"/>
      <c r="X1" s="32"/>
      <c r="Y1" s="32"/>
      <c r="Z1" s="32"/>
      <c r="AA1" s="32"/>
      <c r="AB1" s="32" t="str">
        <f>Summary!J5</f>
        <v>control leaves</v>
      </c>
      <c r="AC1" s="32"/>
      <c r="AD1" s="32"/>
      <c r="AE1" s="32" t="str">
        <f>Summary!K5</f>
        <v>turkey leaves</v>
      </c>
      <c r="AF1" s="32"/>
      <c r="AG1" s="32"/>
      <c r="AH1" s="32"/>
      <c r="AI1" s="32"/>
      <c r="AJ1" s="32"/>
      <c r="AK1" s="32"/>
      <c r="AL1" s="32"/>
      <c r="AM1" s="33"/>
    </row>
    <row r="2" spans="2:46" x14ac:dyDescent="0.3">
      <c r="B2" s="35"/>
      <c r="C2" s="36"/>
      <c r="D2" s="35">
        <v>1</v>
      </c>
      <c r="E2" s="36">
        <v>2</v>
      </c>
      <c r="F2" s="36">
        <v>3</v>
      </c>
      <c r="G2" s="36">
        <v>1</v>
      </c>
      <c r="H2" s="36">
        <v>2</v>
      </c>
      <c r="I2" s="36">
        <v>3</v>
      </c>
      <c r="J2" s="36"/>
      <c r="K2" s="36"/>
      <c r="L2" s="36"/>
      <c r="M2" s="36"/>
      <c r="N2" s="36"/>
      <c r="O2" s="36"/>
      <c r="P2" s="36">
        <v>1</v>
      </c>
      <c r="Q2" s="36">
        <v>2</v>
      </c>
      <c r="R2" s="36">
        <v>3</v>
      </c>
      <c r="S2" s="36">
        <v>1</v>
      </c>
      <c r="T2" s="36">
        <v>2</v>
      </c>
      <c r="U2" s="36">
        <v>3</v>
      </c>
      <c r="V2" s="36"/>
      <c r="W2" s="36"/>
      <c r="X2" s="36"/>
      <c r="Y2" s="36"/>
      <c r="Z2" s="36"/>
      <c r="AA2" s="36"/>
      <c r="AB2" s="36">
        <v>1</v>
      </c>
      <c r="AC2" s="36">
        <v>2</v>
      </c>
      <c r="AD2" s="36">
        <v>3</v>
      </c>
      <c r="AE2" s="36">
        <v>1</v>
      </c>
      <c r="AF2" s="36">
        <v>2</v>
      </c>
      <c r="AG2" s="36">
        <v>3</v>
      </c>
      <c r="AH2" s="36"/>
      <c r="AI2" s="36"/>
      <c r="AJ2" s="36"/>
      <c r="AK2" s="36"/>
      <c r="AL2" s="36"/>
      <c r="AM2" s="37"/>
      <c r="AO2" s="148" t="s">
        <v>79</v>
      </c>
      <c r="AP2" s="148"/>
      <c r="AQ2" s="148"/>
      <c r="AR2" s="148"/>
      <c r="AT2" s="34" t="s">
        <v>99</v>
      </c>
    </row>
    <row r="3" spans="2:46" x14ac:dyDescent="0.3">
      <c r="B3" s="38" t="s">
        <v>35</v>
      </c>
      <c r="C3" s="39" t="s">
        <v>23</v>
      </c>
      <c r="D3" s="38">
        <f>'control soil'!AG38</f>
        <v>1.7683999999999997</v>
      </c>
      <c r="E3" s="34">
        <f>'control soil'!AK38</f>
        <v>2.0655999999999999</v>
      </c>
      <c r="F3" s="39">
        <f>'control soil'!AO38</f>
        <v>2.0594000000000001</v>
      </c>
      <c r="G3" s="38">
        <f>' turkey soil'!AG38</f>
        <v>1.9463999999999999</v>
      </c>
      <c r="H3" s="34">
        <f>' turkey soil'!AK38</f>
        <v>2.0483000000000002</v>
      </c>
      <c r="I3" s="39">
        <f>' turkey soil'!AO38</f>
        <v>2.1492</v>
      </c>
      <c r="J3" s="38"/>
      <c r="L3" s="39"/>
      <c r="M3" s="38"/>
      <c r="O3" s="39"/>
      <c r="P3" s="38">
        <f>'control roots'!AG38</f>
        <v>1.6969000000000001</v>
      </c>
      <c r="Q3" s="34">
        <f>'control roots'!AK38</f>
        <v>1.9019999999999999</v>
      </c>
      <c r="R3" s="39">
        <f>'control roots'!AO38</f>
        <v>1.8023</v>
      </c>
      <c r="S3" s="38">
        <f>'turkey roots'!AG38</f>
        <v>1.7863999999999998</v>
      </c>
      <c r="T3" s="34">
        <f>'turkey roots'!AK38</f>
        <v>1.8458999999999999</v>
      </c>
      <c r="U3" s="39">
        <f>'turkey roots'!AO38</f>
        <v>1.9488000000000001</v>
      </c>
      <c r="X3" s="39"/>
      <c r="Y3" s="40"/>
      <c r="Z3" s="41"/>
      <c r="AA3" s="42"/>
      <c r="AB3" s="40" t="str">
        <f>'control leaves'!AG38</f>
        <v>0</v>
      </c>
      <c r="AC3" s="41" t="str">
        <f>'control leaves'!AK38</f>
        <v>0</v>
      </c>
      <c r="AD3" s="42" t="str">
        <f>'control leaves'!AO38</f>
        <v>0</v>
      </c>
      <c r="AE3" s="40">
        <f>'turkey leaves'!AG38</f>
        <v>0.64260000000000006</v>
      </c>
      <c r="AF3" s="41">
        <f>'turkey leaves'!AK38</f>
        <v>0.69589999999999996</v>
      </c>
      <c r="AG3" s="42">
        <f>'turkey leaves'!AO38</f>
        <v>0.71229999999999993</v>
      </c>
      <c r="AH3" s="40"/>
      <c r="AI3" s="41"/>
      <c r="AJ3" s="42"/>
      <c r="AK3" s="41"/>
      <c r="AL3" s="41"/>
      <c r="AM3" s="42"/>
    </row>
    <row r="4" spans="2:46" x14ac:dyDescent="0.3">
      <c r="B4" s="38" t="s">
        <v>36</v>
      </c>
      <c r="C4" s="39" t="s">
        <v>24</v>
      </c>
      <c r="D4" s="38">
        <f>'control soil'!AG39</f>
        <v>1.6337000000000002</v>
      </c>
      <c r="E4" s="34">
        <f>'control soil'!AK39</f>
        <v>1.8919000000000001</v>
      </c>
      <c r="F4" s="39">
        <f>'control soil'!AO39</f>
        <v>1.9846000000000001</v>
      </c>
      <c r="G4" s="38">
        <f>' turkey soil'!AG39</f>
        <v>1.5771000000000002</v>
      </c>
      <c r="H4" s="34">
        <f>' turkey soil'!AK39</f>
        <v>1.6764000000000001</v>
      </c>
      <c r="I4" s="39">
        <f>' turkey soil'!AO39</f>
        <v>1.7994000000000001</v>
      </c>
      <c r="J4" s="38"/>
      <c r="L4" s="39"/>
      <c r="M4" s="38"/>
      <c r="O4" s="39"/>
      <c r="P4" s="38">
        <f>'control roots'!AG39</f>
        <v>0.65250000000000008</v>
      </c>
      <c r="Q4" s="34">
        <f>'control roots'!AK39</f>
        <v>1.478</v>
      </c>
      <c r="R4" s="39">
        <f>'control roots'!AO39</f>
        <v>0.63959999999999995</v>
      </c>
      <c r="S4" s="38">
        <f>'turkey roots'!AG39</f>
        <v>0.99539999999999995</v>
      </c>
      <c r="T4" s="34">
        <f>'turkey roots'!AK39</f>
        <v>0.44269999999999993</v>
      </c>
      <c r="U4" s="39">
        <f>'turkey roots'!AO39</f>
        <v>0.8034</v>
      </c>
      <c r="X4" s="39"/>
      <c r="Y4" s="38"/>
      <c r="AA4" s="39"/>
      <c r="AB4" s="38">
        <f>'control leaves'!AG39</f>
        <v>0.13189999999999999</v>
      </c>
      <c r="AC4" s="34">
        <f>'control leaves'!AK39</f>
        <v>0.14250000000000002</v>
      </c>
      <c r="AD4" s="39">
        <f>'control leaves'!AO39</f>
        <v>0.12410000000000004</v>
      </c>
      <c r="AE4" s="38">
        <f>'turkey leaves'!AG39</f>
        <v>0.59929999999999994</v>
      </c>
      <c r="AF4" s="34">
        <f>'turkey leaves'!AK39</f>
        <v>0.74270000000000014</v>
      </c>
      <c r="AG4" s="39">
        <f>'turkey leaves'!AO39</f>
        <v>0.85289999999999999</v>
      </c>
      <c r="AH4" s="38"/>
      <c r="AJ4" s="39"/>
      <c r="AM4" s="39"/>
    </row>
    <row r="5" spans="2:46" x14ac:dyDescent="0.3">
      <c r="B5" s="38" t="s">
        <v>36</v>
      </c>
      <c r="C5" s="39" t="s">
        <v>25</v>
      </c>
      <c r="D5" s="38">
        <f>'control soil'!AG40</f>
        <v>1.7862</v>
      </c>
      <c r="E5" s="34">
        <f>'control soil'!AK40</f>
        <v>1.6103999999999998</v>
      </c>
      <c r="F5" s="39">
        <f>'control soil'!AO40</f>
        <v>1.7173</v>
      </c>
      <c r="G5" s="38">
        <f>' turkey soil'!AG40</f>
        <v>1.5942000000000001</v>
      </c>
      <c r="H5" s="34">
        <f>' turkey soil'!AK40</f>
        <v>1.6339000000000001</v>
      </c>
      <c r="I5" s="39">
        <f>' turkey soil'!AO40</f>
        <v>1.6849000000000001</v>
      </c>
      <c r="J5" s="38"/>
      <c r="L5" s="39"/>
      <c r="M5" s="38"/>
      <c r="O5" s="39"/>
      <c r="P5" s="38">
        <f>'control roots'!AG40</f>
        <v>1.3279000000000001</v>
      </c>
      <c r="Q5" s="34">
        <f>'control roots'!AK40</f>
        <v>0.99929999999999997</v>
      </c>
      <c r="R5" s="39">
        <f>'control roots'!AO40</f>
        <v>0.82639999999999991</v>
      </c>
      <c r="S5" s="38">
        <f>'turkey roots'!AG40</f>
        <v>0.42859999999999998</v>
      </c>
      <c r="T5" s="34">
        <f>'turkey roots'!AK40</f>
        <v>1.3324999999999998</v>
      </c>
      <c r="U5" s="39">
        <f>'turkey roots'!AO40</f>
        <v>0.93820000000000014</v>
      </c>
      <c r="X5" s="39"/>
      <c r="Y5" s="38"/>
      <c r="AA5" s="39"/>
      <c r="AB5" s="38">
        <f>'control leaves'!AG40</f>
        <v>7.6099999999999973E-2</v>
      </c>
      <c r="AC5" s="34">
        <f>'control leaves'!AK40</f>
        <v>5.8300000000000018E-2</v>
      </c>
      <c r="AD5" s="39">
        <f>'control leaves'!AO40</f>
        <v>2.50000000000003E-3</v>
      </c>
      <c r="AE5" s="38">
        <f>'turkey leaves'!AG40</f>
        <v>0.19890000000000008</v>
      </c>
      <c r="AF5" s="34">
        <f>'turkey leaves'!AK40</f>
        <v>0.23960000000000004</v>
      </c>
      <c r="AG5" s="39">
        <f>'turkey leaves'!AO40</f>
        <v>0.23319999999999996</v>
      </c>
      <c r="AH5" s="38"/>
      <c r="AJ5" s="39"/>
      <c r="AM5" s="39"/>
    </row>
    <row r="6" spans="2:46" x14ac:dyDescent="0.3">
      <c r="B6" s="38" t="s">
        <v>36</v>
      </c>
      <c r="C6" s="39" t="s">
        <v>26</v>
      </c>
      <c r="D6" s="38">
        <f>'control soil'!AG41</f>
        <v>0.39590000000000003</v>
      </c>
      <c r="E6" s="34">
        <f>'control soil'!AK41</f>
        <v>0.96530000000000005</v>
      </c>
      <c r="F6" s="39">
        <f>'control soil'!AO41</f>
        <v>1.0146999999999999</v>
      </c>
      <c r="G6" s="38">
        <f>' turkey soil'!AG41</f>
        <v>1.0567</v>
      </c>
      <c r="H6" s="34">
        <f>' turkey soil'!AK41</f>
        <v>0.97840000000000005</v>
      </c>
      <c r="I6" s="39">
        <f>' turkey soil'!AO41</f>
        <v>1.4614</v>
      </c>
      <c r="J6" s="38"/>
      <c r="L6" s="39"/>
      <c r="M6" s="38"/>
      <c r="O6" s="39"/>
      <c r="P6" s="38">
        <f>'control roots'!AG41</f>
        <v>0.32989999999999997</v>
      </c>
      <c r="Q6" s="34">
        <f>'control roots'!AK41</f>
        <v>7.2600000000000026E-2</v>
      </c>
      <c r="R6" s="39">
        <f>'control roots'!AO41</f>
        <v>4.7E-2</v>
      </c>
      <c r="S6" s="38">
        <f>'turkey roots'!AG41</f>
        <v>0.28520000000000001</v>
      </c>
      <c r="T6" s="34">
        <f>'turkey roots'!AK41</f>
        <v>8.1400000000000014E-2</v>
      </c>
      <c r="U6" s="39">
        <f>'turkey roots'!AO41</f>
        <v>3.3700000000000008E-2</v>
      </c>
      <c r="X6" s="39"/>
      <c r="Y6" s="38"/>
      <c r="AA6" s="39"/>
      <c r="AB6" s="38">
        <f>'control leaves'!AG41</f>
        <v>4.8099999999999948E-2</v>
      </c>
      <c r="AC6" s="34">
        <f>'control leaves'!AK41</f>
        <v>0.1207</v>
      </c>
      <c r="AD6" s="39">
        <f>'control leaves'!AO41</f>
        <v>0.22459999999999999</v>
      </c>
      <c r="AE6" s="38">
        <f>'turkey leaves'!AG41</f>
        <v>4.390000000000005E-2</v>
      </c>
      <c r="AF6" s="34">
        <f>'turkey leaves'!AK41</f>
        <v>8.2400000000000029E-2</v>
      </c>
      <c r="AG6" s="39">
        <f>'turkey leaves'!AO41</f>
        <v>8.5199999999999942E-2</v>
      </c>
      <c r="AH6" s="38"/>
      <c r="AJ6" s="39"/>
      <c r="AM6" s="39"/>
    </row>
    <row r="7" spans="2:46" x14ac:dyDescent="0.3">
      <c r="B7" s="38" t="s">
        <v>36</v>
      </c>
      <c r="C7" s="39" t="s">
        <v>27</v>
      </c>
      <c r="D7" s="38">
        <f>'control soil'!AG42</f>
        <v>1.0876000000000001</v>
      </c>
      <c r="E7" s="34">
        <f>'control soil'!AK42</f>
        <v>0.39660000000000006</v>
      </c>
      <c r="F7" s="39">
        <f>'control soil'!AO42</f>
        <v>0.68269999999999997</v>
      </c>
      <c r="G7" s="38">
        <f>' turkey soil'!AG42</f>
        <v>0.78410000000000002</v>
      </c>
      <c r="H7" s="34">
        <f>' turkey soil'!AK42</f>
        <v>0.16520000000000007</v>
      </c>
      <c r="I7" s="39">
        <f>' turkey soil'!AO42</f>
        <v>0.77570000000000006</v>
      </c>
      <c r="J7" s="38"/>
      <c r="L7" s="39"/>
      <c r="M7" s="38"/>
      <c r="O7" s="39"/>
      <c r="P7" s="38">
        <f>'control roots'!AG42</f>
        <v>0.13780000000000003</v>
      </c>
      <c r="Q7" s="34">
        <f>'control roots'!AK42</f>
        <v>0.1245</v>
      </c>
      <c r="R7" s="39">
        <f>'control roots'!AO42</f>
        <v>0.10099999999999999</v>
      </c>
      <c r="S7" s="38">
        <f>'turkey roots'!AG42</f>
        <v>1.0538999999999998</v>
      </c>
      <c r="T7" s="34">
        <f>'turkey roots'!AK42</f>
        <v>1.2059999999999997</v>
      </c>
      <c r="U7" s="39">
        <f>'turkey roots'!AO42</f>
        <v>0.77759999999999996</v>
      </c>
      <c r="X7" s="39"/>
      <c r="Y7" s="38"/>
      <c r="AA7" s="39"/>
      <c r="AB7" s="38">
        <f>'control leaves'!AG42</f>
        <v>6.9999999999999507E-3</v>
      </c>
      <c r="AC7" s="34" t="str">
        <f>'control leaves'!AK42</f>
        <v>0</v>
      </c>
      <c r="AD7" s="39">
        <f>'control leaves'!AO42</f>
        <v>1.2700000000000017E-2</v>
      </c>
      <c r="AE7" s="38">
        <f>'turkey leaves'!AG42</f>
        <v>0.71579999999999999</v>
      </c>
      <c r="AF7" s="34">
        <f>'turkey leaves'!AK42</f>
        <v>0.75350000000000006</v>
      </c>
      <c r="AG7" s="39">
        <f>'turkey leaves'!AO42</f>
        <v>0.73659999999999981</v>
      </c>
      <c r="AH7" s="38"/>
      <c r="AJ7" s="39"/>
      <c r="AM7" s="39"/>
    </row>
    <row r="8" spans="2:46" x14ac:dyDescent="0.3">
      <c r="B8" s="38" t="s">
        <v>37</v>
      </c>
      <c r="C8" s="39" t="s">
        <v>28</v>
      </c>
      <c r="D8" s="38">
        <f>'control soil'!AG43</f>
        <v>2.0961000000000003</v>
      </c>
      <c r="E8" s="34">
        <f>'control soil'!AK43</f>
        <v>2.4516999999999998</v>
      </c>
      <c r="F8" s="39">
        <f>'control soil'!AO43</f>
        <v>2.3341000000000003</v>
      </c>
      <c r="G8" s="38">
        <f>' turkey soil'!AG43</f>
        <v>2.1408999999999998</v>
      </c>
      <c r="H8" s="34">
        <f>' turkey soil'!AK43</f>
        <v>2.2804000000000002</v>
      </c>
      <c r="I8" s="39">
        <f>' turkey soil'!AO43</f>
        <v>2.2154999999999996</v>
      </c>
      <c r="J8" s="38"/>
      <c r="L8" s="39"/>
      <c r="M8" s="38"/>
      <c r="O8" s="39"/>
      <c r="P8" s="38">
        <f>'control roots'!AG43</f>
        <v>0.95599999999999996</v>
      </c>
      <c r="Q8" s="34">
        <f>'control roots'!AK43</f>
        <v>0.6079</v>
      </c>
      <c r="R8" s="39">
        <f>'control roots'!AO43</f>
        <v>1.1895</v>
      </c>
      <c r="S8" s="38">
        <f>'turkey roots'!AG43</f>
        <v>2.3464</v>
      </c>
      <c r="T8" s="34">
        <f>'turkey roots'!AK43</f>
        <v>1.0033000000000001</v>
      </c>
      <c r="U8" s="39">
        <f>'turkey roots'!AO43</f>
        <v>0.90289999999999992</v>
      </c>
      <c r="X8" s="39"/>
      <c r="Y8" s="38"/>
      <c r="AA8" s="39"/>
      <c r="AB8" s="38" t="str">
        <f>'control leaves'!AG43</f>
        <v>0</v>
      </c>
      <c r="AC8" s="34" t="str">
        <f>'control leaves'!AK43</f>
        <v>0</v>
      </c>
      <c r="AD8" s="39" t="str">
        <f>'control leaves'!AO43</f>
        <v>0</v>
      </c>
      <c r="AE8" s="38">
        <f>'turkey leaves'!AG43</f>
        <v>0.94100000000000006</v>
      </c>
      <c r="AF8" s="34">
        <f>'turkey leaves'!AK43</f>
        <v>1.0261000000000002</v>
      </c>
      <c r="AG8" s="39">
        <f>'turkey leaves'!AO43</f>
        <v>0.93919999999999992</v>
      </c>
      <c r="AH8" s="38"/>
      <c r="AJ8" s="39"/>
      <c r="AM8" s="39"/>
    </row>
    <row r="9" spans="2:46" x14ac:dyDescent="0.3">
      <c r="B9" s="38" t="s">
        <v>37</v>
      </c>
      <c r="C9" s="39" t="s">
        <v>29</v>
      </c>
      <c r="D9" s="38">
        <f>'control soil'!AG44</f>
        <v>0.29949999999999999</v>
      </c>
      <c r="E9" s="34">
        <f>'control soil'!AK44</f>
        <v>0.33079999999999998</v>
      </c>
      <c r="F9" s="39">
        <f>'control soil'!AO44</f>
        <v>1.0004</v>
      </c>
      <c r="G9" s="38">
        <f>' turkey soil'!AG44</f>
        <v>2.121</v>
      </c>
      <c r="H9" s="34">
        <f>' turkey soil'!AK44</f>
        <v>2.3526000000000002</v>
      </c>
      <c r="I9" s="39">
        <f>' turkey soil'!AO44</f>
        <v>2.1685999999999996</v>
      </c>
      <c r="J9" s="38"/>
      <c r="L9" s="39"/>
      <c r="M9" s="38"/>
      <c r="O9" s="39"/>
      <c r="P9" s="38">
        <f>'control roots'!AG44</f>
        <v>0.21079999999999999</v>
      </c>
      <c r="Q9" s="34">
        <f>'control roots'!AK44</f>
        <v>1.8600000000000012E-2</v>
      </c>
      <c r="R9" s="39">
        <f>'control roots'!AO44</f>
        <v>8.100000000000003E-3</v>
      </c>
      <c r="S9" s="38">
        <f>'turkey roots'!AG44</f>
        <v>1.5330999999999999</v>
      </c>
      <c r="T9" s="34">
        <f>'turkey roots'!AK44</f>
        <v>2.0977000000000001</v>
      </c>
      <c r="U9" s="39">
        <f>'turkey roots'!AO44</f>
        <v>1.9952000000000003</v>
      </c>
      <c r="X9" s="39"/>
      <c r="Y9" s="38"/>
      <c r="AA9" s="39"/>
      <c r="AB9" s="38" t="str">
        <f>'control leaves'!AG44</f>
        <v>0</v>
      </c>
      <c r="AC9" s="34" t="str">
        <f>'control leaves'!AK44</f>
        <v>0</v>
      </c>
      <c r="AD9" s="39" t="str">
        <f>'control leaves'!AO44</f>
        <v>0</v>
      </c>
      <c r="AE9" s="38">
        <f>'turkey leaves'!AG44</f>
        <v>0.79240000000000022</v>
      </c>
      <c r="AF9" s="34">
        <f>'turkey leaves'!AK44</f>
        <v>0.84579999999999989</v>
      </c>
      <c r="AG9" s="39">
        <f>'turkey leaves'!AO44</f>
        <v>0.86339999999999983</v>
      </c>
      <c r="AH9" s="38"/>
      <c r="AJ9" s="39"/>
      <c r="AM9" s="39"/>
    </row>
    <row r="10" spans="2:46" x14ac:dyDescent="0.3">
      <c r="B10" s="38" t="s">
        <v>37</v>
      </c>
      <c r="C10" s="39" t="s">
        <v>30</v>
      </c>
      <c r="D10" s="38">
        <f>'control soil'!AH37</f>
        <v>1.9854999999999996</v>
      </c>
      <c r="E10" s="34">
        <f>'control soil'!AL37</f>
        <v>1.9704000000000002</v>
      </c>
      <c r="F10" s="39">
        <f>'control soil'!AP37</f>
        <v>2.0515000000000003</v>
      </c>
      <c r="G10" s="38">
        <f>' turkey soil'!AH37</f>
        <v>2.0026999999999999</v>
      </c>
      <c r="H10" s="34">
        <f>' turkey soil'!AL37</f>
        <v>1.9944999999999999</v>
      </c>
      <c r="I10" s="39">
        <f>' turkey soil'!AP37</f>
        <v>2.1140999999999996</v>
      </c>
      <c r="J10" s="38"/>
      <c r="L10" s="39"/>
      <c r="M10" s="38"/>
      <c r="O10" s="39"/>
      <c r="P10" s="38" t="str">
        <f>'control roots'!AH37</f>
        <v>0</v>
      </c>
      <c r="Q10" s="34">
        <f>'control roots'!AL37</f>
        <v>9.900000000000013E-3</v>
      </c>
      <c r="R10" s="39">
        <f>'control roots'!AP37</f>
        <v>0.74219999999999997</v>
      </c>
      <c r="S10" s="38">
        <f>'turkey roots'!AH37</f>
        <v>2.3275000000000001</v>
      </c>
      <c r="T10" s="34">
        <f>'turkey roots'!AL37</f>
        <v>2.3572000000000002</v>
      </c>
      <c r="U10" s="39">
        <f>'turkey roots'!AP37</f>
        <v>2.3166000000000002</v>
      </c>
      <c r="X10" s="39"/>
      <c r="Y10" s="38"/>
      <c r="AA10" s="39"/>
      <c r="AB10" s="38" t="str">
        <f>'control leaves'!AH37</f>
        <v>0</v>
      </c>
      <c r="AC10" s="34" t="str">
        <f>'control leaves'!AL37</f>
        <v>0</v>
      </c>
      <c r="AD10" s="39">
        <f>'control leaves'!AP37</f>
        <v>3.2000000000000084E-3</v>
      </c>
      <c r="AE10" s="38">
        <f>'turkey leaves'!AH37</f>
        <v>0.53090000000000015</v>
      </c>
      <c r="AF10" s="34">
        <f>'turkey leaves'!AL37</f>
        <v>0.54659999999999997</v>
      </c>
      <c r="AG10" s="39">
        <f>'turkey leaves'!AP37</f>
        <v>0.51479999999999992</v>
      </c>
      <c r="AH10" s="38"/>
      <c r="AJ10" s="39"/>
      <c r="AM10" s="39"/>
    </row>
    <row r="11" spans="2:46" x14ac:dyDescent="0.3">
      <c r="B11" s="38" t="s">
        <v>37</v>
      </c>
      <c r="C11" s="39" t="s">
        <v>31</v>
      </c>
      <c r="D11" s="38">
        <f>'control soil'!AH38</f>
        <v>2.2306999999999997</v>
      </c>
      <c r="E11" s="34">
        <f>'control soil'!AL38</f>
        <v>2.3746</v>
      </c>
      <c r="F11" s="39">
        <f>'control soil'!AP38</f>
        <v>2.3202000000000003</v>
      </c>
      <c r="G11" s="38">
        <f>' turkey soil'!AH38</f>
        <v>2.1619000000000002</v>
      </c>
      <c r="H11" s="34">
        <f>' turkey soil'!AL38</f>
        <v>2.3700999999999999</v>
      </c>
      <c r="I11" s="39">
        <f>' turkey soil'!AP38</f>
        <v>2.3235999999999999</v>
      </c>
      <c r="J11" s="38"/>
      <c r="L11" s="39"/>
      <c r="M11" s="38"/>
      <c r="O11" s="39"/>
      <c r="P11" s="38">
        <f>'control roots'!AH38</f>
        <v>0.67579999999999996</v>
      </c>
      <c r="Q11" s="34">
        <f>'control roots'!AL38</f>
        <v>0.40930000000000005</v>
      </c>
      <c r="R11" s="39">
        <f>'control roots'!AP38</f>
        <v>0.24690000000000001</v>
      </c>
      <c r="S11" s="38">
        <f>'turkey roots'!AH38</f>
        <v>1.0546</v>
      </c>
      <c r="T11" s="34">
        <f>'turkey roots'!AL38</f>
        <v>0.96030000000000004</v>
      </c>
      <c r="U11" s="39">
        <f>'turkey roots'!AP38</f>
        <v>0.74760000000000004</v>
      </c>
      <c r="X11" s="39"/>
      <c r="Y11" s="38"/>
      <c r="AA11" s="39"/>
      <c r="AB11" s="38" t="str">
        <f>'control leaves'!AH38</f>
        <v>0</v>
      </c>
      <c r="AC11" s="34" t="str">
        <f>'control leaves'!AL38</f>
        <v>0</v>
      </c>
      <c r="AD11" s="39" t="str">
        <f>'control leaves'!AP38</f>
        <v>0</v>
      </c>
      <c r="AE11" s="38">
        <f>'turkey leaves'!AH38</f>
        <v>1.2023000000000001</v>
      </c>
      <c r="AF11" s="34">
        <f>'turkey leaves'!AL38</f>
        <v>1.1951000000000003</v>
      </c>
      <c r="AG11" s="39">
        <f>'turkey leaves'!AP38</f>
        <v>1.1968000000000001</v>
      </c>
      <c r="AH11" s="38"/>
      <c r="AJ11" s="39"/>
      <c r="AM11" s="39"/>
    </row>
    <row r="12" spans="2:46" x14ac:dyDescent="0.3">
      <c r="B12" s="38" t="s">
        <v>37</v>
      </c>
      <c r="C12" s="39" t="s">
        <v>32</v>
      </c>
      <c r="D12" s="38">
        <f>'control soil'!AH39</f>
        <v>0.15789999999999993</v>
      </c>
      <c r="E12" s="34">
        <f>'control soil'!AL39</f>
        <v>0.1583</v>
      </c>
      <c r="F12" s="39">
        <f>'control soil'!AP39</f>
        <v>0.15120000000000003</v>
      </c>
      <c r="G12" s="38">
        <f>' turkey soil'!AH39</f>
        <v>0.77510000000000012</v>
      </c>
      <c r="H12" s="34">
        <f>' turkey soil'!AL39</f>
        <v>0.98850000000000005</v>
      </c>
      <c r="I12" s="39">
        <f>' turkey soil'!AP39</f>
        <v>0.79549999999999987</v>
      </c>
      <c r="J12" s="38"/>
      <c r="L12" s="39"/>
      <c r="M12" s="38"/>
      <c r="O12" s="39"/>
      <c r="P12" s="38">
        <f>'control roots'!AH39</f>
        <v>0.2923</v>
      </c>
      <c r="Q12" s="34">
        <f>'control roots'!AL39</f>
        <v>1.43E-2</v>
      </c>
      <c r="R12" s="39">
        <f>'control roots'!AP39</f>
        <v>1.7500000000000009E-2</v>
      </c>
      <c r="S12" s="38" t="str">
        <f>'turkey roots'!AH39</f>
        <v>0</v>
      </c>
      <c r="T12" s="34" t="str">
        <f>'turkey roots'!AL39</f>
        <v>0</v>
      </c>
      <c r="U12" s="39" t="str">
        <f>'turkey roots'!AP39</f>
        <v>0</v>
      </c>
      <c r="X12" s="39"/>
      <c r="Y12" s="38"/>
      <c r="AA12" s="39"/>
      <c r="AB12" s="38">
        <f>'control leaves'!AH39</f>
        <v>1.009999999999997E-2</v>
      </c>
      <c r="AC12" s="34" t="str">
        <f>'control leaves'!AL39</f>
        <v>0</v>
      </c>
      <c r="AD12" s="39">
        <f>'control leaves'!AP39</f>
        <v>7.7000000000000124E-3</v>
      </c>
      <c r="AE12" s="38">
        <f>'turkey leaves'!AH39</f>
        <v>0.88880000000000003</v>
      </c>
      <c r="AF12" s="34">
        <f>'turkey leaves'!AL39</f>
        <v>0.88850000000000007</v>
      </c>
      <c r="AG12" s="39">
        <f>'turkey leaves'!AP39</f>
        <v>0.90849999999999997</v>
      </c>
      <c r="AH12" s="38"/>
      <c r="AJ12" s="39"/>
      <c r="AM12" s="39"/>
    </row>
    <row r="13" spans="2:46" x14ac:dyDescent="0.3">
      <c r="B13" s="38" t="s">
        <v>37</v>
      </c>
      <c r="C13" s="39" t="s">
        <v>33</v>
      </c>
      <c r="D13" s="38">
        <f>'control soil'!AH40</f>
        <v>2.4466999999999999</v>
      </c>
      <c r="E13" s="34">
        <f>'control soil'!AL40</f>
        <v>2.4785999999999997</v>
      </c>
      <c r="F13" s="39">
        <f>'control soil'!AP40</f>
        <v>2.3939000000000004</v>
      </c>
      <c r="G13" s="38">
        <f>' turkey soil'!AH40</f>
        <v>2.4453</v>
      </c>
      <c r="H13" s="34">
        <f>' turkey soil'!AL40</f>
        <v>2.4509999999999996</v>
      </c>
      <c r="I13" s="39">
        <f>' turkey soil'!AP40</f>
        <v>2.5001000000000002</v>
      </c>
      <c r="J13" s="38"/>
      <c r="L13" s="39"/>
      <c r="M13" s="38"/>
      <c r="O13" s="39"/>
      <c r="P13" s="38">
        <f>'control roots'!AH40</f>
        <v>2.6136000000000004</v>
      </c>
      <c r="Q13" s="34">
        <f>'control roots'!AL40</f>
        <v>2.1745999999999999</v>
      </c>
      <c r="R13" s="39">
        <f>'control roots'!AP40</f>
        <v>2.0433000000000003</v>
      </c>
      <c r="S13" s="38">
        <f>'turkey roots'!AH40</f>
        <v>1.0413999999999999</v>
      </c>
      <c r="T13" s="34">
        <f>'turkey roots'!AL40</f>
        <v>2.5957000000000003</v>
      </c>
      <c r="U13" s="39">
        <f>'turkey roots'!AP40</f>
        <v>1.0692999999999999</v>
      </c>
      <c r="X13" s="39"/>
      <c r="Y13" s="38"/>
      <c r="AA13" s="39"/>
      <c r="AB13" s="38" t="str">
        <f>'control leaves'!AH40</f>
        <v>0</v>
      </c>
      <c r="AC13" s="34" t="str">
        <f>'control leaves'!AL40</f>
        <v>0</v>
      </c>
      <c r="AD13" s="39" t="str">
        <f>'control leaves'!AP40</f>
        <v>0</v>
      </c>
      <c r="AE13" s="38">
        <f>'turkey leaves'!AH40</f>
        <v>0.89430000000000009</v>
      </c>
      <c r="AF13" s="34">
        <f>'turkey leaves'!AL40</f>
        <v>0.91850000000000009</v>
      </c>
      <c r="AG13" s="39">
        <f>'turkey leaves'!AP40</f>
        <v>0.8829999999999999</v>
      </c>
      <c r="AH13" s="38"/>
      <c r="AJ13" s="39"/>
      <c r="AM13" s="39"/>
    </row>
    <row r="14" spans="2:46" x14ac:dyDescent="0.3">
      <c r="B14" s="38" t="s">
        <v>37</v>
      </c>
      <c r="C14" s="39" t="s">
        <v>38</v>
      </c>
      <c r="D14" s="38">
        <f>'control soil'!AH41</f>
        <v>2.0912000000000002</v>
      </c>
      <c r="E14" s="34">
        <f>'control soil'!AL41</f>
        <v>2.1487000000000003</v>
      </c>
      <c r="F14" s="39">
        <f>'control soil'!AP41</f>
        <v>2.1242999999999999</v>
      </c>
      <c r="G14" s="38">
        <f>' turkey soil'!AH41</f>
        <v>2.0796999999999999</v>
      </c>
      <c r="H14" s="34">
        <f>' turkey soil'!AL41</f>
        <v>2.0804</v>
      </c>
      <c r="I14" s="39">
        <f>' turkey soil'!AP41</f>
        <v>2.1942999999999997</v>
      </c>
      <c r="J14" s="38"/>
      <c r="L14" s="39"/>
      <c r="M14" s="38"/>
      <c r="O14" s="39"/>
      <c r="P14" s="38">
        <f>'control roots'!AH41</f>
        <v>2.3723999999999998</v>
      </c>
      <c r="Q14" s="34">
        <f>'control roots'!AL41</f>
        <v>2.3650000000000002</v>
      </c>
      <c r="R14" s="39">
        <f>'control roots'!AP41</f>
        <v>2.3450000000000002</v>
      </c>
      <c r="S14" s="38">
        <f>'turkey roots'!AH41</f>
        <v>1.8694999999999999</v>
      </c>
      <c r="T14" s="34">
        <f>'turkey roots'!AL41</f>
        <v>1.7024999999999999</v>
      </c>
      <c r="U14" s="39">
        <f>'turkey roots'!AP41</f>
        <v>2.2706</v>
      </c>
      <c r="X14" s="39"/>
      <c r="Y14" s="38"/>
      <c r="AA14" s="39"/>
      <c r="AB14" s="38" t="str">
        <f>'control leaves'!AH41</f>
        <v>0</v>
      </c>
      <c r="AC14" s="34" t="str">
        <f>'control leaves'!AL41</f>
        <v>0</v>
      </c>
      <c r="AD14" s="39" t="str">
        <f>'control leaves'!AP41</f>
        <v>0</v>
      </c>
      <c r="AE14" s="38">
        <f>'turkey leaves'!AH41</f>
        <v>0.66490000000000005</v>
      </c>
      <c r="AF14" s="34">
        <f>'turkey leaves'!AL41</f>
        <v>0.73869999999999991</v>
      </c>
      <c r="AG14" s="39">
        <f>'turkey leaves'!AP41</f>
        <v>0.71029999999999982</v>
      </c>
      <c r="AH14" s="38"/>
      <c r="AJ14" s="39"/>
      <c r="AM14" s="39"/>
    </row>
    <row r="15" spans="2:46" x14ac:dyDescent="0.3">
      <c r="B15" s="38" t="s">
        <v>35</v>
      </c>
      <c r="C15" s="39" t="s">
        <v>60</v>
      </c>
      <c r="D15" s="38">
        <f>'control soil'!AH42</f>
        <v>1.2787999999999999</v>
      </c>
      <c r="E15" s="34">
        <f>'control soil'!AL42</f>
        <v>1.3774999999999999</v>
      </c>
      <c r="F15" s="39">
        <f>'control soil'!AP42</f>
        <v>1.4963</v>
      </c>
      <c r="G15" s="38">
        <f>' turkey soil'!AH42</f>
        <v>0.73430000000000017</v>
      </c>
      <c r="H15" s="34">
        <f>' turkey soil'!AL42</f>
        <v>0.61550000000000005</v>
      </c>
      <c r="I15" s="39">
        <f>' turkey soil'!AP42</f>
        <v>0.72280000000000011</v>
      </c>
      <c r="J15" s="38"/>
      <c r="L15" s="39"/>
      <c r="M15" s="38"/>
      <c r="O15" s="39"/>
      <c r="P15" s="38">
        <f>'control roots'!AH42</f>
        <v>1.0623</v>
      </c>
      <c r="Q15" s="34">
        <f>'control roots'!AL42</f>
        <v>1.1470999999999998</v>
      </c>
      <c r="R15" s="39">
        <f>'control roots'!AP42</f>
        <v>1.3684000000000001</v>
      </c>
      <c r="S15" s="38">
        <f>'turkey roots'!AH42</f>
        <v>1.1368999999999998</v>
      </c>
      <c r="T15" s="34">
        <f>'turkey roots'!AL42</f>
        <v>0.56720000000000004</v>
      </c>
      <c r="U15" s="39">
        <f>'turkey roots'!AP42</f>
        <v>0.13450000000000001</v>
      </c>
      <c r="X15" s="39"/>
      <c r="Y15" s="38"/>
      <c r="AA15" s="39"/>
      <c r="AB15" s="38">
        <f>'control leaves'!AH42</f>
        <v>2.6199999999999973E-2</v>
      </c>
      <c r="AC15" s="34" t="str">
        <f>'control leaves'!AL42</f>
        <v>0</v>
      </c>
      <c r="AD15" s="39">
        <f>'control leaves'!AP42</f>
        <v>5.000000000000282E-4</v>
      </c>
      <c r="AE15" s="38">
        <f>'turkey leaves'!AH42</f>
        <v>4.0000000000001146E-4</v>
      </c>
      <c r="AF15" s="34">
        <f>'turkey leaves'!AL42</f>
        <v>2.0299999999999985E-2</v>
      </c>
      <c r="AG15" s="39">
        <f>'turkey leaves'!AP42</f>
        <v>2.3999999999999966E-2</v>
      </c>
      <c r="AH15" s="38"/>
      <c r="AJ15" s="39"/>
      <c r="AM15" s="39"/>
    </row>
    <row r="16" spans="2:46" x14ac:dyDescent="0.3">
      <c r="B16" s="38" t="s">
        <v>41</v>
      </c>
      <c r="C16" s="39" t="s">
        <v>39</v>
      </c>
      <c r="D16" s="38">
        <f>'control soil'!AH43</f>
        <v>1.9868999999999999</v>
      </c>
      <c r="E16" s="34">
        <f>'control soil'!AL43</f>
        <v>1.7712000000000003</v>
      </c>
      <c r="F16" s="39">
        <f>'control soil'!AP43</f>
        <v>1.8198000000000001</v>
      </c>
      <c r="G16" s="38">
        <f>' turkey soil'!AH43</f>
        <v>1.8775999999999999</v>
      </c>
      <c r="H16" s="34">
        <f>' turkey soil'!AL43</f>
        <v>1.6612</v>
      </c>
      <c r="I16" s="39">
        <f>' turkey soil'!AP43</f>
        <v>1.8048999999999999</v>
      </c>
      <c r="J16" s="38"/>
      <c r="L16" s="39"/>
      <c r="M16" s="38"/>
      <c r="O16" s="39"/>
      <c r="P16" s="38">
        <f>'control roots'!AH43</f>
        <v>2.0741000000000001</v>
      </c>
      <c r="Q16" s="34">
        <f>'control roots'!AL43</f>
        <v>1.9058999999999999</v>
      </c>
      <c r="R16" s="39">
        <f>'control roots'!AP43</f>
        <v>2.0418000000000003</v>
      </c>
      <c r="S16" s="38">
        <f>'turkey roots'!AH43</f>
        <v>2.0859000000000001</v>
      </c>
      <c r="T16" s="34">
        <f>'turkey roots'!AL43</f>
        <v>1.9521999999999997</v>
      </c>
      <c r="U16" s="39">
        <f>'turkey roots'!AP43</f>
        <v>2.0863999999999998</v>
      </c>
      <c r="X16" s="39"/>
      <c r="Y16" s="38"/>
      <c r="AA16" s="39"/>
      <c r="AB16" s="38" t="str">
        <f>'control leaves'!AH43</f>
        <v>0</v>
      </c>
      <c r="AC16" s="34" t="str">
        <f>'control leaves'!AL43</f>
        <v>0</v>
      </c>
      <c r="AD16" s="39" t="str">
        <f>'control leaves'!AP43</f>
        <v>0</v>
      </c>
      <c r="AE16" s="38">
        <f>'turkey leaves'!AH43</f>
        <v>2.7000000000000357E-3</v>
      </c>
      <c r="AF16" s="34">
        <f>'turkey leaves'!AL43</f>
        <v>6.4000000000000168E-3</v>
      </c>
      <c r="AG16" s="39">
        <f>'turkey leaves'!AP43</f>
        <v>1.3799999999999979E-2</v>
      </c>
      <c r="AH16" s="38"/>
      <c r="AJ16" s="39"/>
      <c r="AM16" s="39"/>
    </row>
    <row r="17" spans="2:39" x14ac:dyDescent="0.3">
      <c r="B17" s="38" t="s">
        <v>41</v>
      </c>
      <c r="C17" s="39" t="s">
        <v>40</v>
      </c>
      <c r="D17" s="38">
        <f>'control soil'!AH44</f>
        <v>1.3576000000000001</v>
      </c>
      <c r="E17" s="34">
        <f>'control soil'!AL44</f>
        <v>1.1800000000000002</v>
      </c>
      <c r="F17" s="39">
        <f>'control soil'!AP44</f>
        <v>1.2696999999999998</v>
      </c>
      <c r="G17" s="38">
        <f>' turkey soil'!AH44</f>
        <v>1.4344000000000001</v>
      </c>
      <c r="H17" s="34">
        <f>' turkey soil'!AL44</f>
        <v>1.1964999999999999</v>
      </c>
      <c r="I17" s="39">
        <f>' turkey soil'!AP44</f>
        <v>1.2531000000000001</v>
      </c>
      <c r="J17" s="38"/>
      <c r="L17" s="39"/>
      <c r="M17" s="38"/>
      <c r="O17" s="39"/>
      <c r="P17" s="38">
        <f>'control roots'!AH44</f>
        <v>1.5681</v>
      </c>
      <c r="Q17" s="34">
        <f>'control roots'!AL44</f>
        <v>0.66059999999999997</v>
      </c>
      <c r="R17" s="39">
        <f>'control roots'!AP44</f>
        <v>0.82230000000000003</v>
      </c>
      <c r="S17" s="38">
        <f>'turkey roots'!AH44</f>
        <v>1.41</v>
      </c>
      <c r="T17" s="34">
        <f>'turkey roots'!AL44</f>
        <v>0.8358000000000001</v>
      </c>
      <c r="U17" s="39">
        <f>'turkey roots'!AP44</f>
        <v>0.96339999999999992</v>
      </c>
      <c r="X17" s="39"/>
      <c r="Y17" s="38"/>
      <c r="AA17" s="39"/>
      <c r="AB17" s="38" t="str">
        <f>'control leaves'!AH44</f>
        <v>0</v>
      </c>
      <c r="AC17" s="34" t="str">
        <f>'control leaves'!AL44</f>
        <v>0</v>
      </c>
      <c r="AD17" s="39" t="str">
        <f>'control leaves'!AP44</f>
        <v>0</v>
      </c>
      <c r="AE17" s="38">
        <f>'turkey leaves'!AH44</f>
        <v>1.2900000000000023E-2</v>
      </c>
      <c r="AF17" s="34">
        <f>'turkey leaves'!AL44</f>
        <v>4.7899999999999998E-2</v>
      </c>
      <c r="AG17" s="39">
        <f>'turkey leaves'!AP44</f>
        <v>2.4999999999999967E-2</v>
      </c>
      <c r="AH17" s="38"/>
      <c r="AJ17" s="39"/>
      <c r="AM17" s="39"/>
    </row>
    <row r="18" spans="2:39" x14ac:dyDescent="0.3">
      <c r="B18" s="38" t="s">
        <v>35</v>
      </c>
      <c r="C18" s="39" t="s">
        <v>42</v>
      </c>
      <c r="D18" s="38">
        <f>'control soil'!AI37</f>
        <v>1.3353000000000002</v>
      </c>
      <c r="E18" s="34">
        <f>'control soil'!AN37</f>
        <v>2.0091000000000001</v>
      </c>
      <c r="F18" s="39">
        <f>'control soil'!AQ37</f>
        <v>1.2848999999999999</v>
      </c>
      <c r="G18" s="38">
        <f>' turkey soil'!AI37</f>
        <v>1.5572000000000001</v>
      </c>
      <c r="H18" s="34">
        <f>' turkey soil'!AM37</f>
        <v>1.6005000000000003</v>
      </c>
      <c r="I18" s="39">
        <f>' turkey soil'!AQ37</f>
        <v>1.5986</v>
      </c>
      <c r="J18" s="38"/>
      <c r="L18" s="39"/>
      <c r="M18" s="38"/>
      <c r="O18" s="39"/>
      <c r="P18" s="38">
        <f>'control roots'!AI37</f>
        <v>2.0630000000000002</v>
      </c>
      <c r="Q18" s="34">
        <f>'control roots'!AM37</f>
        <v>1.3623999999999998</v>
      </c>
      <c r="R18" s="39">
        <f>'control roots'!AQ37</f>
        <v>1.4520999999999999</v>
      </c>
      <c r="S18" s="38">
        <f>'turkey roots'!AI37</f>
        <v>0.72210000000000008</v>
      </c>
      <c r="T18" s="34">
        <f>'turkey roots'!AM37</f>
        <v>1.4275</v>
      </c>
      <c r="U18" s="39">
        <f>'turkey roots'!AQ37</f>
        <v>8.2299999999999984E-2</v>
      </c>
      <c r="X18" s="39"/>
      <c r="Y18" s="38"/>
      <c r="AA18" s="39"/>
      <c r="AB18" s="38">
        <f>'control leaves'!AI37</f>
        <v>9.4999999999999529E-3</v>
      </c>
      <c r="AC18" s="34" t="str">
        <f>'control leaves'!AM37</f>
        <v>0</v>
      </c>
      <c r="AD18" s="39">
        <f>'control leaves'!AQ37</f>
        <v>1.4399999999999996E-2</v>
      </c>
      <c r="AE18" s="38">
        <f>'turkey leaves'!AI37</f>
        <v>2.090000000000003E-2</v>
      </c>
      <c r="AF18" s="34">
        <f>'turkey leaves'!AM37</f>
        <v>2.0400000000000001E-2</v>
      </c>
      <c r="AG18" s="39">
        <f>'turkey leaves'!AQ37</f>
        <v>2.7699999999999947E-2</v>
      </c>
      <c r="AH18" s="38"/>
      <c r="AJ18" s="39"/>
      <c r="AM18" s="39"/>
    </row>
    <row r="19" spans="2:39" x14ac:dyDescent="0.3">
      <c r="B19" s="38" t="s">
        <v>35</v>
      </c>
      <c r="C19" s="39" t="s">
        <v>43</v>
      </c>
      <c r="D19" s="38">
        <f>'control soil'!AI38</f>
        <v>1.7735000000000003</v>
      </c>
      <c r="E19" s="34">
        <f>'control soil'!AN38</f>
        <v>2.3045999999999998</v>
      </c>
      <c r="F19" s="39">
        <f>'control soil'!AQ38</f>
        <v>1.8377000000000001</v>
      </c>
      <c r="G19" s="38">
        <f>' turkey soil'!AI38</f>
        <v>1.8634000000000002</v>
      </c>
      <c r="H19" s="34">
        <f>' turkey soil'!AM38</f>
        <v>1.9878999999999998</v>
      </c>
      <c r="I19" s="39">
        <f>' turkey soil'!AQ38</f>
        <v>2.0400999999999998</v>
      </c>
      <c r="J19" s="38"/>
      <c r="L19" s="39"/>
      <c r="M19" s="38"/>
      <c r="O19" s="39"/>
      <c r="P19" s="38">
        <f>'control roots'!AI38</f>
        <v>1.7905</v>
      </c>
      <c r="Q19" s="34">
        <f>'control roots'!AM38</f>
        <v>1.8545</v>
      </c>
      <c r="R19" s="39">
        <f>'control roots'!AQ38</f>
        <v>1.9088000000000001</v>
      </c>
      <c r="S19" s="38">
        <f>'turkey roots'!AI38</f>
        <v>2.2779000000000003</v>
      </c>
      <c r="T19" s="34">
        <f>'turkey roots'!AM38</f>
        <v>2.3856999999999999</v>
      </c>
      <c r="U19" s="39">
        <f>'turkey roots'!AQ38</f>
        <v>1.9133</v>
      </c>
      <c r="X19" s="39"/>
      <c r="Y19" s="38"/>
      <c r="AA19" s="39"/>
      <c r="AB19" s="38">
        <f>'control leaves'!AI38</f>
        <v>1.529999999999998E-2</v>
      </c>
      <c r="AC19" s="34" t="str">
        <f>'control leaves'!AM38</f>
        <v>0</v>
      </c>
      <c r="AD19" s="39">
        <f>'control leaves'!AQ38</f>
        <v>7.5000000000000067E-3</v>
      </c>
      <c r="AE19" s="38">
        <f>'turkey leaves'!AI38</f>
        <v>3.9300000000000057E-2</v>
      </c>
      <c r="AF19" s="34">
        <f>'turkey leaves'!AM38</f>
        <v>4.0200000000000041E-2</v>
      </c>
      <c r="AG19" s="39">
        <f>'turkey leaves'!AQ38</f>
        <v>4.1200000000000014E-2</v>
      </c>
      <c r="AH19" s="38"/>
      <c r="AJ19" s="39"/>
      <c r="AM19" s="39"/>
    </row>
    <row r="20" spans="2:39" x14ac:dyDescent="0.3">
      <c r="B20" s="38" t="s">
        <v>35</v>
      </c>
      <c r="C20" s="39" t="s">
        <v>44</v>
      </c>
      <c r="D20" s="38" t="str">
        <f>'control soil'!AI39</f>
        <v>0</v>
      </c>
      <c r="E20" s="34">
        <f>'control soil'!AN39</f>
        <v>1.5269000000000001</v>
      </c>
      <c r="F20" s="39" t="str">
        <f>'control soil'!AQ39</f>
        <v>0</v>
      </c>
      <c r="G20" s="38" t="str">
        <f>' turkey soil'!AI39</f>
        <v>0</v>
      </c>
      <c r="H20" s="34" t="str">
        <f>' turkey soil'!AM39</f>
        <v>0</v>
      </c>
      <c r="I20" s="39" t="str">
        <f>' turkey soil'!AQ39</f>
        <v>0</v>
      </c>
      <c r="J20" s="38"/>
      <c r="L20" s="39"/>
      <c r="M20" s="38"/>
      <c r="O20" s="39"/>
      <c r="P20" s="38" t="str">
        <f>'control roots'!AI39</f>
        <v>0</v>
      </c>
      <c r="Q20" s="34" t="str">
        <f>'control roots'!AM39</f>
        <v>0</v>
      </c>
      <c r="R20" s="39" t="str">
        <f>'control roots'!AQ39</f>
        <v>0</v>
      </c>
      <c r="S20" s="38" t="str">
        <f>'turkey roots'!AI39</f>
        <v>0</v>
      </c>
      <c r="T20" s="34" t="str">
        <f>'turkey roots'!AM39</f>
        <v>0</v>
      </c>
      <c r="U20" s="39" t="str">
        <f>'turkey roots'!AQ39</f>
        <v>0</v>
      </c>
      <c r="X20" s="39"/>
      <c r="Y20" s="38"/>
      <c r="AA20" s="39"/>
      <c r="AB20" s="38" t="str">
        <f>'control leaves'!AI39</f>
        <v>0</v>
      </c>
      <c r="AC20" s="34" t="str">
        <f>'control leaves'!AM39</f>
        <v>0</v>
      </c>
      <c r="AD20" s="39" t="str">
        <f>'control leaves'!AQ39</f>
        <v>0</v>
      </c>
      <c r="AE20" s="38" t="str">
        <f>'turkey leaves'!AI39</f>
        <v>0</v>
      </c>
      <c r="AF20" s="34" t="str">
        <f>'turkey leaves'!AM39</f>
        <v>0</v>
      </c>
      <c r="AG20" s="39" t="str">
        <f>'turkey leaves'!AQ39</f>
        <v>0</v>
      </c>
      <c r="AH20" s="38"/>
      <c r="AJ20" s="39"/>
      <c r="AM20" s="39"/>
    </row>
    <row r="21" spans="2:39" x14ac:dyDescent="0.3">
      <c r="B21" s="38" t="s">
        <v>35</v>
      </c>
      <c r="C21" s="39" t="s">
        <v>45</v>
      </c>
      <c r="D21" s="38">
        <f>'control soil'!AI40</f>
        <v>2.3375999999999997</v>
      </c>
      <c r="E21" s="34">
        <f>'control soil'!AN40</f>
        <v>1.9642999999999997</v>
      </c>
      <c r="F21" s="39">
        <f>'control soil'!AQ40</f>
        <v>2.4824000000000002</v>
      </c>
      <c r="G21" s="38">
        <f>' turkey soil'!AI40</f>
        <v>2.1016999999999997</v>
      </c>
      <c r="H21" s="34">
        <f>' turkey soil'!AM40</f>
        <v>1.6802999999999999</v>
      </c>
      <c r="I21" s="39">
        <f>' turkey soil'!AQ40</f>
        <v>1.6511</v>
      </c>
      <c r="J21" s="38"/>
      <c r="L21" s="39"/>
      <c r="M21" s="38"/>
      <c r="O21" s="39"/>
      <c r="P21" s="38">
        <f>'control roots'!AI40</f>
        <v>0.86719999999999997</v>
      </c>
      <c r="Q21" s="34">
        <f>'control roots'!AM40</f>
        <v>1.0618999999999998</v>
      </c>
      <c r="R21" s="39">
        <f>'control roots'!AQ40</f>
        <v>0.12820000000000004</v>
      </c>
      <c r="S21" s="38">
        <f>'turkey roots'!AI40</f>
        <v>5.0000000000000044E-3</v>
      </c>
      <c r="T21" s="34" t="str">
        <f>'turkey roots'!AM40</f>
        <v>0</v>
      </c>
      <c r="U21" s="39">
        <f>'turkey roots'!AQ40</f>
        <v>8.2000000000000059E-3</v>
      </c>
      <c r="X21" s="39"/>
      <c r="Y21" s="38"/>
      <c r="AA21" s="39"/>
      <c r="AB21" s="38" t="str">
        <f>'control leaves'!AI40</f>
        <v>0</v>
      </c>
      <c r="AC21" s="34" t="str">
        <f>'control leaves'!AM40</f>
        <v>0</v>
      </c>
      <c r="AD21" s="39" t="str">
        <f>'control leaves'!AQ40</f>
        <v>0</v>
      </c>
      <c r="AE21" s="38" t="str">
        <f>'turkey leaves'!AI40</f>
        <v>0</v>
      </c>
      <c r="AF21" s="34" t="str">
        <f>'turkey leaves'!AM40</f>
        <v>0</v>
      </c>
      <c r="AG21" s="39" t="str">
        <f>'turkey leaves'!AQ40</f>
        <v>0</v>
      </c>
      <c r="AH21" s="38"/>
      <c r="AJ21" s="39"/>
      <c r="AM21" s="39"/>
    </row>
    <row r="22" spans="2:39" x14ac:dyDescent="0.3">
      <c r="B22" s="38" t="s">
        <v>35</v>
      </c>
      <c r="C22" s="39" t="s">
        <v>46</v>
      </c>
      <c r="D22" s="38">
        <f>'control soil'!AI41</f>
        <v>2.4336999999999995</v>
      </c>
      <c r="E22" s="34">
        <f>'control soil'!AN41</f>
        <v>0.16369999999999996</v>
      </c>
      <c r="F22" s="39">
        <f>'control soil'!AQ41</f>
        <v>2.5870000000000002</v>
      </c>
      <c r="G22" s="38">
        <f>' turkey soil'!AI41</f>
        <v>2.3422999999999998</v>
      </c>
      <c r="H22" s="34">
        <f>' turkey soil'!AM41</f>
        <v>2.3001999999999998</v>
      </c>
      <c r="I22" s="39">
        <f>' turkey soil'!AQ41</f>
        <v>2.4643999999999999</v>
      </c>
      <c r="J22" s="38"/>
      <c r="L22" s="39"/>
      <c r="M22" s="38"/>
      <c r="O22" s="39"/>
      <c r="P22" s="38">
        <f>'control roots'!AI41</f>
        <v>2.0825999999999998</v>
      </c>
      <c r="Q22" s="34">
        <f>'control roots'!AM41</f>
        <v>2.2535000000000003</v>
      </c>
      <c r="R22" s="39">
        <f>'control roots'!AQ41</f>
        <v>2.1823000000000001</v>
      </c>
      <c r="S22" s="38">
        <f>'turkey roots'!AI41</f>
        <v>0.1593</v>
      </c>
      <c r="T22" s="34">
        <f>'turkey roots'!AM41</f>
        <v>1.41</v>
      </c>
      <c r="U22" s="39">
        <f>'turkey roots'!AQ41</f>
        <v>1.4581999999999999</v>
      </c>
      <c r="X22" s="39"/>
      <c r="Y22" s="38"/>
      <c r="AA22" s="39"/>
      <c r="AB22" s="38" t="str">
        <f>'control leaves'!AI41</f>
        <v>0</v>
      </c>
      <c r="AC22" s="34" t="str">
        <f>'control leaves'!AM41</f>
        <v>0</v>
      </c>
      <c r="AD22" s="39" t="str">
        <f>'control leaves'!AQ41</f>
        <v>0</v>
      </c>
      <c r="AE22" s="38" t="str">
        <f>'turkey leaves'!AI41</f>
        <v>0</v>
      </c>
      <c r="AF22" s="34" t="str">
        <f>'turkey leaves'!AM41</f>
        <v>0</v>
      </c>
      <c r="AG22" s="39">
        <f>'turkey leaves'!AQ41</f>
        <v>5.5999999999999939E-3</v>
      </c>
      <c r="AH22" s="38"/>
      <c r="AJ22" s="39"/>
      <c r="AM22" s="39"/>
    </row>
    <row r="23" spans="2:39" x14ac:dyDescent="0.3">
      <c r="B23" s="38" t="s">
        <v>35</v>
      </c>
      <c r="C23" s="39" t="s">
        <v>47</v>
      </c>
      <c r="D23" s="38">
        <f>'control soil'!AI42</f>
        <v>0.13649999999999995</v>
      </c>
      <c r="E23" s="34">
        <f>'control soil'!AN42</f>
        <v>0.88129999999999997</v>
      </c>
      <c r="F23" s="39">
        <f>'control soil'!AQ42</f>
        <v>0.68719999999999981</v>
      </c>
      <c r="G23" s="38">
        <f>' turkey soil'!AI42</f>
        <v>1.4832000000000003</v>
      </c>
      <c r="H23" s="34">
        <f>' turkey soil'!AM42</f>
        <v>0.47200000000000009</v>
      </c>
      <c r="I23" s="39">
        <f>' turkey soil'!AQ42</f>
        <v>1.0809</v>
      </c>
      <c r="J23" s="38"/>
      <c r="L23" s="39"/>
      <c r="M23" s="38"/>
      <c r="O23" s="39"/>
      <c r="P23" s="38">
        <f>'control roots'!AI42</f>
        <v>2.8299999999999999E-2</v>
      </c>
      <c r="Q23" s="34">
        <f>'control roots'!AM42</f>
        <v>2.6300000000000011E-2</v>
      </c>
      <c r="R23" s="39">
        <f>'control roots'!AQ42</f>
        <v>2.3300000000000008E-2</v>
      </c>
      <c r="S23" s="38">
        <f>'turkey roots'!AI42</f>
        <v>0.11689999999999999</v>
      </c>
      <c r="T23" s="34" t="str">
        <f>'turkey roots'!AM42</f>
        <v>0</v>
      </c>
      <c r="U23" s="39">
        <f>'turkey roots'!AQ42</f>
        <v>0.1729</v>
      </c>
      <c r="X23" s="39"/>
      <c r="Y23" s="38"/>
      <c r="AA23" s="39"/>
      <c r="AB23" s="38" t="str">
        <f>'control leaves'!AI42</f>
        <v>0</v>
      </c>
      <c r="AC23" s="34" t="str">
        <f>'control leaves'!AM42</f>
        <v>0</v>
      </c>
      <c r="AD23" s="39" t="str">
        <f>'control leaves'!AQ42</f>
        <v>0</v>
      </c>
      <c r="AE23" s="38" t="str">
        <f>'turkey leaves'!AI42</f>
        <v>0</v>
      </c>
      <c r="AF23" s="34" t="str">
        <f>'turkey leaves'!AM42</f>
        <v>0</v>
      </c>
      <c r="AG23" s="39" t="str">
        <f>'turkey leaves'!AQ42</f>
        <v>0</v>
      </c>
      <c r="AH23" s="38"/>
      <c r="AJ23" s="39"/>
      <c r="AM23" s="39"/>
    </row>
    <row r="24" spans="2:39" x14ac:dyDescent="0.3">
      <c r="B24" s="38" t="s">
        <v>35</v>
      </c>
      <c r="C24" s="39" t="s">
        <v>48</v>
      </c>
      <c r="D24" s="38" t="str">
        <f>'control soil'!AI43</f>
        <v>0</v>
      </c>
      <c r="E24" s="34">
        <f>'control soil'!AN43</f>
        <v>2.0047999999999999</v>
      </c>
      <c r="F24" s="39" t="str">
        <f>'control soil'!AQ43</f>
        <v>0</v>
      </c>
      <c r="G24" s="38">
        <f>' turkey soil'!AI43</f>
        <v>3.3300000000000052E-2</v>
      </c>
      <c r="H24" s="34">
        <f>' turkey soil'!AM43</f>
        <v>3.2800000000000024E-2</v>
      </c>
      <c r="I24" s="39">
        <f>' turkey soil'!AQ43</f>
        <v>0.1946</v>
      </c>
      <c r="J24" s="38"/>
      <c r="L24" s="39"/>
      <c r="M24" s="38"/>
      <c r="O24" s="39"/>
      <c r="P24" s="38" t="str">
        <f>'control roots'!AI43</f>
        <v>0</v>
      </c>
      <c r="Q24" s="34" t="str">
        <f>'control roots'!AM43</f>
        <v>0</v>
      </c>
      <c r="R24" s="39" t="str">
        <f>'control roots'!AQ43</f>
        <v>0</v>
      </c>
      <c r="S24" s="38" t="str">
        <f>'turkey roots'!AI43</f>
        <v>0</v>
      </c>
      <c r="T24" s="34" t="str">
        <f>'turkey roots'!AM43</f>
        <v>0</v>
      </c>
      <c r="U24" s="39" t="str">
        <f>'turkey roots'!AQ43</f>
        <v>0</v>
      </c>
      <c r="X24" s="39"/>
      <c r="Y24" s="38"/>
      <c r="AA24" s="39"/>
      <c r="AB24" s="38" t="str">
        <f>'control leaves'!AI43</f>
        <v>0</v>
      </c>
      <c r="AC24" s="34" t="str">
        <f>'control leaves'!AM43</f>
        <v>0</v>
      </c>
      <c r="AD24" s="39" t="str">
        <f>'control leaves'!AQ43</f>
        <v>0</v>
      </c>
      <c r="AE24" s="38">
        <f>'turkey leaves'!AI43</f>
        <v>1.6100000000000003E-2</v>
      </c>
      <c r="AF24" s="34">
        <f>'turkey leaves'!AM43</f>
        <v>4.0200000000000014E-2</v>
      </c>
      <c r="AG24" s="39">
        <f>'turkey leaves'!AQ43</f>
        <v>3.4999999999999976E-2</v>
      </c>
      <c r="AH24" s="38"/>
      <c r="AJ24" s="39"/>
      <c r="AM24" s="39"/>
    </row>
    <row r="25" spans="2:39" x14ac:dyDescent="0.3">
      <c r="B25" s="38" t="s">
        <v>35</v>
      </c>
      <c r="C25" s="39" t="s">
        <v>49</v>
      </c>
      <c r="D25" s="38">
        <f>'control soil'!AI44</f>
        <v>2.0525000000000002</v>
      </c>
      <c r="E25" s="34">
        <f>'control soil'!AN44</f>
        <v>1.9347000000000003</v>
      </c>
      <c r="F25" s="39">
        <f>'control soil'!AQ44</f>
        <v>2.0220000000000002</v>
      </c>
      <c r="G25" s="38">
        <f>' turkey soil'!AI44</f>
        <v>2.0380999999999996</v>
      </c>
      <c r="H25" s="34">
        <f>' turkey soil'!AM44</f>
        <v>1.9978000000000002</v>
      </c>
      <c r="I25" s="39">
        <f>' turkey soil'!AQ44</f>
        <v>1.8996</v>
      </c>
      <c r="J25" s="38"/>
      <c r="L25" s="39"/>
      <c r="M25" s="38"/>
      <c r="O25" s="39"/>
      <c r="P25" s="38">
        <f>'control roots'!AI44</f>
        <v>0.50580000000000003</v>
      </c>
      <c r="Q25" s="34">
        <f>'control roots'!AM44</f>
        <v>0.37959999999999999</v>
      </c>
      <c r="R25" s="39">
        <f>'control roots'!AQ44</f>
        <v>0.58409999999999995</v>
      </c>
      <c r="S25" s="38">
        <f>'turkey roots'!AI44</f>
        <v>0.76990000000000003</v>
      </c>
      <c r="T25" s="34">
        <f>'turkey roots'!AM44</f>
        <v>0.44739999999999996</v>
      </c>
      <c r="U25" s="39">
        <f>'turkey roots'!AQ44</f>
        <v>1.9071</v>
      </c>
      <c r="X25" s="39"/>
      <c r="Y25" s="38"/>
      <c r="AA25" s="39"/>
      <c r="AB25" s="38" t="str">
        <f>'control leaves'!AI44</f>
        <v>0</v>
      </c>
      <c r="AC25" s="34" t="str">
        <f>'control leaves'!AM44</f>
        <v>0</v>
      </c>
      <c r="AD25" s="39" t="str">
        <f>'control leaves'!AQ44</f>
        <v>0</v>
      </c>
      <c r="AE25" s="38">
        <f>'turkey leaves'!AI44</f>
        <v>0.11210000000000003</v>
      </c>
      <c r="AF25" s="34">
        <f>'turkey leaves'!AM44</f>
        <v>0.20970000000000005</v>
      </c>
      <c r="AG25" s="39">
        <f>'turkey leaves'!AQ44</f>
        <v>0.22439999999999993</v>
      </c>
      <c r="AH25" s="38"/>
      <c r="AJ25" s="39"/>
      <c r="AM25" s="39"/>
    </row>
    <row r="26" spans="2:39" x14ac:dyDescent="0.3">
      <c r="B26" s="38" t="s">
        <v>56</v>
      </c>
      <c r="C26" s="39" t="s">
        <v>50</v>
      </c>
      <c r="D26" s="43">
        <v>0.72799999999999998</v>
      </c>
      <c r="E26" s="44">
        <v>0</v>
      </c>
      <c r="F26" s="45">
        <v>1.667</v>
      </c>
      <c r="G26" s="38">
        <f>' turkey soil'!AJ37</f>
        <v>2.1594000000000002</v>
      </c>
      <c r="H26" s="34">
        <f>' turkey soil'!AN37</f>
        <v>1.9995999999999996</v>
      </c>
      <c r="I26" s="39">
        <f>' turkey soil'!AR37</f>
        <v>2.2613999999999996</v>
      </c>
      <c r="J26" s="38"/>
      <c r="L26" s="39"/>
      <c r="M26" s="38"/>
      <c r="O26" s="39"/>
      <c r="P26" s="38">
        <f>'control roots'!AJ37</f>
        <v>1.9896999999999996</v>
      </c>
      <c r="Q26" s="34">
        <f>'control roots'!AN37</f>
        <v>1.9838999999999998</v>
      </c>
      <c r="R26" s="39">
        <f>'control roots'!AR37</f>
        <v>1.6665000000000001</v>
      </c>
      <c r="S26" s="38">
        <f>'turkey roots'!AJ37</f>
        <v>6.6000000000000086E-3</v>
      </c>
      <c r="T26" s="34">
        <f>'turkey roots'!AN37</f>
        <v>1.7500000000000002E-2</v>
      </c>
      <c r="U26" s="39">
        <f>'turkey roots'!AR37</f>
        <v>1.0378000000000001</v>
      </c>
      <c r="X26" s="39"/>
      <c r="Y26" s="38"/>
      <c r="AA26" s="39"/>
      <c r="AB26" s="38" t="str">
        <f>'control leaves'!AJ37</f>
        <v>0</v>
      </c>
      <c r="AC26" s="34" t="str">
        <f>'control leaves'!AN37</f>
        <v>0</v>
      </c>
      <c r="AD26" s="39" t="str">
        <f>'control leaves'!AR37</f>
        <v>0</v>
      </c>
      <c r="AE26" s="38" t="str">
        <f>'turkey leaves'!AJ37</f>
        <v>0</v>
      </c>
      <c r="AF26" s="34" t="str">
        <f>'turkey leaves'!AN37</f>
        <v>0</v>
      </c>
      <c r="AG26" s="39" t="str">
        <f>'turkey leaves'!AR37</f>
        <v>0</v>
      </c>
      <c r="AH26" s="38"/>
      <c r="AJ26" s="39"/>
      <c r="AM26" s="39"/>
    </row>
    <row r="27" spans="2:39" x14ac:dyDescent="0.3">
      <c r="B27" s="38" t="s">
        <v>56</v>
      </c>
      <c r="C27" s="39" t="s">
        <v>51</v>
      </c>
      <c r="D27" s="43">
        <v>0.92200000000000015</v>
      </c>
      <c r="E27" s="44">
        <v>1.7929999999999999</v>
      </c>
      <c r="F27" s="45">
        <v>1.3319999999999999</v>
      </c>
      <c r="G27" s="38">
        <f>' turkey soil'!AJ38</f>
        <v>2.1503000000000001</v>
      </c>
      <c r="H27" s="34">
        <f>' turkey soil'!AN38</f>
        <v>2.2256999999999998</v>
      </c>
      <c r="I27" s="39">
        <f>' turkey soil'!AR38</f>
        <v>2.2170999999999998</v>
      </c>
      <c r="J27" s="38"/>
      <c r="L27" s="39"/>
      <c r="M27" s="38"/>
      <c r="O27" s="39"/>
      <c r="P27" s="38">
        <f>'control roots'!AJ38</f>
        <v>1.7786999999999999</v>
      </c>
      <c r="Q27" s="34">
        <f>'control roots'!AN38</f>
        <v>2.2050999999999998</v>
      </c>
      <c r="R27" s="39">
        <f>'control roots'!AR38</f>
        <v>2.2913000000000006</v>
      </c>
      <c r="S27" s="38">
        <f>'turkey roots'!AJ38</f>
        <v>0.81979999999999997</v>
      </c>
      <c r="T27" s="34">
        <f>'turkey roots'!AN38</f>
        <v>1.7086999999999999</v>
      </c>
      <c r="U27" s="39">
        <f>'turkey roots'!AR38</f>
        <v>1.7450000000000001</v>
      </c>
      <c r="X27" s="39"/>
      <c r="Y27" s="38"/>
      <c r="AA27" s="39"/>
      <c r="AB27" s="38">
        <f>'control leaves'!AJ38</f>
        <v>2.3999999999999994E-2</v>
      </c>
      <c r="AC27" s="34" t="str">
        <f>'control leaves'!AN38</f>
        <v>0</v>
      </c>
      <c r="AD27" s="39">
        <f>'control leaves'!AR38</f>
        <v>1.419999999999999E-2</v>
      </c>
      <c r="AE27" s="38">
        <f>'turkey leaves'!AJ38</f>
        <v>0.10210000000000002</v>
      </c>
      <c r="AF27" s="34">
        <f>'turkey leaves'!AN38</f>
        <v>8.1400000000000028E-2</v>
      </c>
      <c r="AG27" s="39">
        <f>'turkey leaves'!AR38</f>
        <v>4.6999999999999931E-2</v>
      </c>
      <c r="AH27" s="38"/>
      <c r="AJ27" s="39"/>
      <c r="AM27" s="39"/>
    </row>
    <row r="28" spans="2:39" x14ac:dyDescent="0.3">
      <c r="B28" s="38" t="s">
        <v>56</v>
      </c>
      <c r="C28" s="39" t="s">
        <v>52</v>
      </c>
      <c r="D28" s="43">
        <v>0.87399999999999989</v>
      </c>
      <c r="E28" s="44">
        <v>1.6070000000000002</v>
      </c>
      <c r="F28" s="45">
        <v>1.2020000000000002</v>
      </c>
      <c r="G28" s="38">
        <f>' turkey soil'!AJ39</f>
        <v>1.6037999999999999</v>
      </c>
      <c r="H28" s="34">
        <f>' turkey soil'!AN39</f>
        <v>1.2795999999999998</v>
      </c>
      <c r="I28" s="39">
        <f>' turkey soil'!AR39</f>
        <v>1.7992000000000004</v>
      </c>
      <c r="J28" s="38"/>
      <c r="L28" s="39"/>
      <c r="M28" s="38"/>
      <c r="O28" s="39"/>
      <c r="P28" s="38">
        <f>'control roots'!AJ39</f>
        <v>0.41949999999999998</v>
      </c>
      <c r="Q28" s="34">
        <f>'control roots'!AN39</f>
        <v>3.5999999999999997E-2</v>
      </c>
      <c r="R28" s="39">
        <f>'control roots'!AR39</f>
        <v>0.11499999999999998</v>
      </c>
      <c r="S28" s="38">
        <f>'turkey roots'!AJ39</f>
        <v>0.59360000000000002</v>
      </c>
      <c r="T28" s="34">
        <f>'turkey roots'!AN39</f>
        <v>0.83920000000000006</v>
      </c>
      <c r="U28" s="39">
        <f>'turkey roots'!AR39</f>
        <v>6.1200000000000004E-2</v>
      </c>
      <c r="X28" s="39"/>
      <c r="Y28" s="38"/>
      <c r="AA28" s="39"/>
      <c r="AB28" s="38" t="str">
        <f>'control leaves'!AJ39</f>
        <v>0</v>
      </c>
      <c r="AC28" s="34" t="str">
        <f>'control leaves'!AN39</f>
        <v>0</v>
      </c>
      <c r="AD28" s="39" t="str">
        <f>'control leaves'!AR39</f>
        <v>0</v>
      </c>
      <c r="AE28" s="38" t="str">
        <f>'turkey leaves'!AJ39</f>
        <v>0</v>
      </c>
      <c r="AF28" s="34" t="str">
        <f>'turkey leaves'!AN39</f>
        <v>0</v>
      </c>
      <c r="AG28" s="39" t="str">
        <f>'turkey leaves'!AR39</f>
        <v>0</v>
      </c>
      <c r="AH28" s="38"/>
      <c r="AJ28" s="39"/>
      <c r="AM28" s="39"/>
    </row>
    <row r="29" spans="2:39" x14ac:dyDescent="0.3">
      <c r="B29" s="38" t="s">
        <v>56</v>
      </c>
      <c r="C29" s="39" t="s">
        <v>53</v>
      </c>
      <c r="D29" s="43">
        <v>0.94799999999999995</v>
      </c>
      <c r="E29" s="44">
        <v>1.462</v>
      </c>
      <c r="F29" s="45">
        <v>1.3450000000000002</v>
      </c>
      <c r="G29" s="38">
        <f>' turkey soil'!AJ40</f>
        <v>2.1764999999999999</v>
      </c>
      <c r="H29" s="34">
        <f>' turkey soil'!AN40</f>
        <v>2.1191</v>
      </c>
      <c r="I29" s="39">
        <f>' turkey soil'!AR40</f>
        <v>1.6828999999999998</v>
      </c>
      <c r="J29" s="38"/>
      <c r="L29" s="39"/>
      <c r="M29" s="38"/>
      <c r="O29" s="39"/>
      <c r="P29" s="38">
        <f>'control roots'!AJ40</f>
        <v>1.4683999999999999</v>
      </c>
      <c r="Q29" s="34">
        <f>'control roots'!AN40</f>
        <v>2.1292</v>
      </c>
      <c r="R29" s="39">
        <f>'control roots'!AR40</f>
        <v>1.5477999999999998</v>
      </c>
      <c r="S29" s="38">
        <f>'turkey roots'!AJ40</f>
        <v>0.83160000000000001</v>
      </c>
      <c r="T29" s="34">
        <f>'turkey roots'!AN40</f>
        <v>0.90659999999999996</v>
      </c>
      <c r="U29" s="39">
        <f>'turkey roots'!AR40</f>
        <v>1.3299000000000001</v>
      </c>
      <c r="X29" s="39"/>
      <c r="Y29" s="38"/>
      <c r="AA29" s="39"/>
      <c r="AB29" s="38" t="str">
        <f>'control leaves'!AJ40</f>
        <v>0</v>
      </c>
      <c r="AC29" s="34" t="str">
        <f>'control leaves'!AN40</f>
        <v>0</v>
      </c>
      <c r="AD29" s="39" t="str">
        <f>'control leaves'!AR40</f>
        <v>0</v>
      </c>
      <c r="AE29" s="38">
        <f>'turkey leaves'!AJ40</f>
        <v>0.40199999999999997</v>
      </c>
      <c r="AF29" s="34">
        <f>'turkey leaves'!AN40</f>
        <v>0.3906</v>
      </c>
      <c r="AG29" s="39">
        <f>'turkey leaves'!AR40</f>
        <v>0.32419999999999993</v>
      </c>
      <c r="AH29" s="38"/>
      <c r="AJ29" s="39"/>
      <c r="AM29" s="39"/>
    </row>
    <row r="30" spans="2:39" x14ac:dyDescent="0.3">
      <c r="B30" s="38" t="s">
        <v>56</v>
      </c>
      <c r="C30" s="39" t="s">
        <v>54</v>
      </c>
      <c r="D30" s="43">
        <v>0.28099999999999992</v>
      </c>
      <c r="E30" s="44">
        <v>2.1230000000000002</v>
      </c>
      <c r="F30" s="45">
        <v>0.375</v>
      </c>
      <c r="G30" s="38">
        <f>' turkey soil'!AJ41</f>
        <v>0.12510000000000002</v>
      </c>
      <c r="H30" s="34">
        <f>' turkey soil'!AN41</f>
        <v>0.27240000000000003</v>
      </c>
      <c r="I30" s="39">
        <f>' turkey soil'!AR41</f>
        <v>0.58440000000000003</v>
      </c>
      <c r="J30" s="38"/>
      <c r="L30" s="39"/>
      <c r="M30" s="38"/>
      <c r="O30" s="39"/>
      <c r="P30" s="38">
        <f>'control roots'!AJ41</f>
        <v>0.3009</v>
      </c>
      <c r="Q30" s="34">
        <f>'control roots'!AN41</f>
        <v>5.0499999999999996E-2</v>
      </c>
      <c r="R30" s="39">
        <f>'control roots'!AR41</f>
        <v>1.5300000000000008E-2</v>
      </c>
      <c r="S30" s="38">
        <f>'turkey roots'!AJ41</f>
        <v>9.3999999999999986E-3</v>
      </c>
      <c r="T30" s="34">
        <f>'turkey roots'!AN41</f>
        <v>7.2499999999999995E-2</v>
      </c>
      <c r="U30" s="39">
        <f>'turkey roots'!AR41</f>
        <v>8.0800000000000011E-2</v>
      </c>
      <c r="X30" s="39"/>
      <c r="Y30" s="38"/>
      <c r="AA30" s="39"/>
      <c r="AB30" s="38" t="str">
        <f>'control leaves'!AJ41</f>
        <v>0</v>
      </c>
      <c r="AC30" s="34" t="str">
        <f>'control leaves'!AN41</f>
        <v>0</v>
      </c>
      <c r="AD30" s="39" t="str">
        <f>'control leaves'!AR41</f>
        <v>0</v>
      </c>
      <c r="AE30" s="38">
        <f>'turkey leaves'!AJ41</f>
        <v>6.5100000000000047E-2</v>
      </c>
      <c r="AF30" s="34">
        <f>'turkey leaves'!AN41</f>
        <v>8.829999999999999E-2</v>
      </c>
      <c r="AG30" s="39">
        <f>'turkey leaves'!AR41</f>
        <v>6.6699999999999982E-2</v>
      </c>
      <c r="AH30" s="38"/>
      <c r="AJ30" s="39"/>
      <c r="AM30" s="39"/>
    </row>
    <row r="31" spans="2:39" x14ac:dyDescent="0.3">
      <c r="B31" s="38" t="s">
        <v>56</v>
      </c>
      <c r="C31" s="39" t="s">
        <v>55</v>
      </c>
      <c r="D31" s="43">
        <v>0.16100000000000003</v>
      </c>
      <c r="E31" s="44">
        <v>1.8440000000000001</v>
      </c>
      <c r="F31" s="45">
        <v>0.623</v>
      </c>
      <c r="G31" s="38">
        <f>' turkey soil'!AJ42</f>
        <v>0.71350000000000002</v>
      </c>
      <c r="H31" s="34">
        <f>' turkey soil'!AN42</f>
        <v>0.85209999999999997</v>
      </c>
      <c r="I31" s="39">
        <f>' turkey soil'!AR42</f>
        <v>0.70110000000000006</v>
      </c>
      <c r="J31" s="38"/>
      <c r="L31" s="39"/>
      <c r="M31" s="38"/>
      <c r="O31" s="39"/>
      <c r="P31" s="38">
        <f>'control roots'!AJ42</f>
        <v>0.82729999999999992</v>
      </c>
      <c r="Q31" s="34">
        <f>'control roots'!AN42</f>
        <v>1.0372999999999999</v>
      </c>
      <c r="R31" s="39">
        <f>'control roots'!AR42</f>
        <v>0.7075999999999999</v>
      </c>
      <c r="S31" s="38">
        <f>'turkey roots'!AJ42</f>
        <v>0.33820000000000006</v>
      </c>
      <c r="T31" s="34">
        <f>'turkey roots'!AN42</f>
        <v>0.48410000000000003</v>
      </c>
      <c r="U31" s="39">
        <f>'turkey roots'!AR42</f>
        <v>0.63580000000000003</v>
      </c>
      <c r="X31" s="39"/>
      <c r="Y31" s="38"/>
      <c r="AA31" s="39"/>
      <c r="AB31" s="38">
        <f>'control leaves'!AJ42</f>
        <v>0.33650000000000002</v>
      </c>
      <c r="AC31" s="34">
        <f>'control leaves'!AN42</f>
        <v>0.34040000000000004</v>
      </c>
      <c r="AD31" s="39">
        <f>'control leaves'!AR42</f>
        <v>0.42419999999999991</v>
      </c>
      <c r="AE31" s="38">
        <f>'turkey leaves'!AJ42</f>
        <v>0.61170000000000013</v>
      </c>
      <c r="AF31" s="34">
        <f>'turkey leaves'!AN42</f>
        <v>0.66759999999999997</v>
      </c>
      <c r="AG31" s="39">
        <f>'turkey leaves'!AR42</f>
        <v>0.67610000000000003</v>
      </c>
      <c r="AH31" s="38"/>
      <c r="AJ31" s="39"/>
      <c r="AM31" s="39"/>
    </row>
    <row r="32" spans="2:39" x14ac:dyDescent="0.3">
      <c r="B32" s="38" t="s">
        <v>57</v>
      </c>
      <c r="C32" s="39" t="s">
        <v>58</v>
      </c>
      <c r="D32" s="43">
        <v>0.56800000000000006</v>
      </c>
      <c r="E32" s="44">
        <v>1.8869999999999998</v>
      </c>
      <c r="F32" s="45">
        <v>1.6060000000000003</v>
      </c>
      <c r="G32" s="38">
        <f>' turkey soil'!AJ43</f>
        <v>2.3755999999999999</v>
      </c>
      <c r="H32" s="34">
        <f>' turkey soil'!AN43</f>
        <v>2.3234000000000004</v>
      </c>
      <c r="I32" s="39">
        <f>' turkey soil'!AR43</f>
        <v>2.3891999999999998</v>
      </c>
      <c r="J32" s="38"/>
      <c r="L32" s="39"/>
      <c r="M32" s="38"/>
      <c r="O32" s="39"/>
      <c r="P32" s="38" t="str">
        <f>'control roots'!AJ43</f>
        <v>0</v>
      </c>
      <c r="Q32" s="34">
        <f>'control roots'!AN43</f>
        <v>9.1000000000000039E-3</v>
      </c>
      <c r="R32" s="39" t="str">
        <f>'control roots'!AR43</f>
        <v>0</v>
      </c>
      <c r="S32" s="38" t="str">
        <f>'turkey roots'!AJ43</f>
        <v>0</v>
      </c>
      <c r="T32" s="34">
        <f>'turkey roots'!AN43</f>
        <v>3.3799999999999997E-2</v>
      </c>
      <c r="U32" s="39">
        <f>'turkey roots'!AR43</f>
        <v>0.1168</v>
      </c>
      <c r="X32" s="39"/>
      <c r="Y32" s="38"/>
      <c r="AA32" s="39"/>
      <c r="AB32" s="38" t="str">
        <f>'control leaves'!AJ43</f>
        <v>0</v>
      </c>
      <c r="AC32" s="34" t="str">
        <f>'control leaves'!AN43</f>
        <v>0</v>
      </c>
      <c r="AD32" s="39" t="str">
        <f>'control leaves'!AR43</f>
        <v>0</v>
      </c>
      <c r="AE32" s="38" t="str">
        <f>'turkey leaves'!AJ43</f>
        <v>0</v>
      </c>
      <c r="AF32" s="34" t="str">
        <f>'turkey leaves'!AN43</f>
        <v>0</v>
      </c>
      <c r="AG32" s="39" t="str">
        <f>'turkey leaves'!AR43</f>
        <v>0</v>
      </c>
      <c r="AH32" s="38"/>
      <c r="AJ32" s="39"/>
      <c r="AM32" s="39"/>
    </row>
    <row r="33" spans="2:39" x14ac:dyDescent="0.3">
      <c r="B33" s="46" t="s">
        <v>1</v>
      </c>
      <c r="C33" s="47" t="s">
        <v>59</v>
      </c>
      <c r="D33" s="48">
        <v>0.53299999999999992</v>
      </c>
      <c r="E33" s="49">
        <v>2.214</v>
      </c>
      <c r="F33" s="50">
        <v>1.6060000000000001</v>
      </c>
      <c r="G33" s="46">
        <f>' turkey soil'!AJ44</f>
        <v>2.3744999999999998</v>
      </c>
      <c r="H33" s="51">
        <f>' turkey soil'!AN44</f>
        <v>1.7952000000000004</v>
      </c>
      <c r="I33" s="47">
        <f>' turkey soil'!AR44</f>
        <v>1.7018000000000002</v>
      </c>
      <c r="J33" s="46"/>
      <c r="K33" s="51"/>
      <c r="L33" s="47"/>
      <c r="M33" s="46"/>
      <c r="N33" s="51"/>
      <c r="O33" s="47"/>
      <c r="P33" s="46">
        <f>'control roots'!AJ44</f>
        <v>2.2696000000000001</v>
      </c>
      <c r="Q33" s="51">
        <f>'control roots'!AN44</f>
        <v>0.74330000000000007</v>
      </c>
      <c r="R33" s="47">
        <f>'control roots'!AR44</f>
        <v>1.7962</v>
      </c>
      <c r="S33" s="46">
        <f>'turkey roots'!AJ44</f>
        <v>0.25</v>
      </c>
      <c r="T33" s="51">
        <f>'turkey roots'!AN44</f>
        <v>0.87139999999999995</v>
      </c>
      <c r="U33" s="47">
        <f>'turkey roots'!AR44</f>
        <v>1.6217000000000001</v>
      </c>
      <c r="V33" s="51"/>
      <c r="W33" s="51"/>
      <c r="X33" s="47"/>
      <c r="Y33" s="46"/>
      <c r="Z33" s="51"/>
      <c r="AA33" s="47"/>
      <c r="AB33" s="46" t="str">
        <f>'control leaves'!AJ44</f>
        <v>0</v>
      </c>
      <c r="AC33" s="51" t="str">
        <f>'control leaves'!AN44</f>
        <v>0</v>
      </c>
      <c r="AD33" s="47" t="str">
        <f>'control leaves'!AR44</f>
        <v>0</v>
      </c>
      <c r="AE33" s="46" t="str">
        <f>'turkey leaves'!AJ44</f>
        <v>0</v>
      </c>
      <c r="AF33" s="51" t="str">
        <f>'turkey leaves'!AN44</f>
        <v>0</v>
      </c>
      <c r="AG33" s="47" t="str">
        <f>'turkey leaves'!AR44</f>
        <v>0</v>
      </c>
      <c r="AH33" s="46"/>
      <c r="AI33" s="51"/>
      <c r="AJ33" s="47"/>
      <c r="AK33" s="51"/>
      <c r="AL33" s="51"/>
      <c r="AM33" s="47"/>
    </row>
    <row r="35" spans="2:39" x14ac:dyDescent="0.3">
      <c r="B35" s="52" t="s">
        <v>61</v>
      </c>
      <c r="R35" s="52" t="s">
        <v>61</v>
      </c>
    </row>
    <row r="36" spans="2:39" ht="14.25" customHeight="1" x14ac:dyDescent="0.3">
      <c r="AF36" s="149" t="s">
        <v>111</v>
      </c>
    </row>
    <row r="37" spans="2:39" ht="43.8" thickBot="1" x14ac:dyDescent="0.35">
      <c r="B37" s="53" t="s">
        <v>34</v>
      </c>
      <c r="C37" s="54" t="s">
        <v>22</v>
      </c>
      <c r="D37" s="119" t="str">
        <f>Summary!B5</f>
        <v xml:space="preserve">control  soil </v>
      </c>
      <c r="E37" s="119" t="str">
        <f>Summary!C5</f>
        <v>turkey soil</v>
      </c>
      <c r="F37" s="119"/>
      <c r="G37" s="119"/>
      <c r="H37" s="108" t="str">
        <f>Summary!F5</f>
        <v>control roots</v>
      </c>
      <c r="I37" s="108" t="str">
        <f>Summary!G5</f>
        <v>turkey roots</v>
      </c>
      <c r="J37" s="109"/>
      <c r="K37" s="110"/>
      <c r="L37" s="116" t="str">
        <f>Summary!J5</f>
        <v>control leaves</v>
      </c>
      <c r="M37" s="116" t="str">
        <f>Summary!K5</f>
        <v>turkey leaves</v>
      </c>
      <c r="N37" s="116"/>
      <c r="O37" s="116"/>
      <c r="R37" s="56" t="s">
        <v>62</v>
      </c>
      <c r="S37" s="55" t="str">
        <f>Summary!B5</f>
        <v xml:space="preserve">control  soil </v>
      </c>
      <c r="T37" s="55" t="str">
        <f>Summary!C5</f>
        <v>turkey soil</v>
      </c>
      <c r="U37" s="55"/>
      <c r="V37" s="55"/>
      <c r="W37" s="55" t="str">
        <f>Summary!F5</f>
        <v>control roots</v>
      </c>
      <c r="X37" s="55" t="str">
        <f>Summary!G5</f>
        <v>turkey roots</v>
      </c>
      <c r="Y37" s="55"/>
      <c r="Z37" s="55"/>
      <c r="AA37" s="55" t="str">
        <f>Summary!J5</f>
        <v>control leaves</v>
      </c>
      <c r="AB37" s="57" t="str">
        <f>Summary!K5</f>
        <v>turkey leaves</v>
      </c>
      <c r="AC37" s="57"/>
      <c r="AD37" s="57"/>
      <c r="AF37" s="149"/>
    </row>
    <row r="38" spans="2:39" ht="25.5" customHeight="1" thickTop="1" thickBot="1" x14ac:dyDescent="0.35">
      <c r="B38" s="58" t="s">
        <v>34</v>
      </c>
      <c r="C38" s="59" t="s">
        <v>22</v>
      </c>
      <c r="D38" s="113" t="s">
        <v>106</v>
      </c>
      <c r="E38" s="114" t="s">
        <v>107</v>
      </c>
      <c r="F38" s="114"/>
      <c r="G38" s="115"/>
      <c r="H38" s="136" t="s">
        <v>106</v>
      </c>
      <c r="I38" s="111" t="s">
        <v>107</v>
      </c>
      <c r="J38" s="111"/>
      <c r="K38" s="112"/>
      <c r="L38" s="117" t="s">
        <v>106</v>
      </c>
      <c r="M38" s="118" t="s">
        <v>107</v>
      </c>
      <c r="N38" s="118"/>
      <c r="O38" s="118"/>
      <c r="R38" s="60"/>
      <c r="S38" s="55" t="s">
        <v>115</v>
      </c>
      <c r="T38" s="55" t="s">
        <v>110</v>
      </c>
      <c r="U38" s="55"/>
      <c r="V38" s="55"/>
      <c r="W38" s="55"/>
      <c r="X38" s="55"/>
      <c r="Y38" s="55"/>
      <c r="Z38" s="55"/>
      <c r="AA38" s="55"/>
      <c r="AB38" s="57"/>
      <c r="AC38" s="57"/>
      <c r="AD38" s="57"/>
      <c r="AF38" s="149"/>
      <c r="AG38" s="34" t="s">
        <v>112</v>
      </c>
    </row>
    <row r="39" spans="2:39" ht="15" thickTop="1" x14ac:dyDescent="0.3">
      <c r="B39" s="38" t="s">
        <v>35</v>
      </c>
      <c r="C39" s="39" t="s">
        <v>23</v>
      </c>
      <c r="D39" s="61">
        <f t="shared" ref="D39:D69" si="0">IFERROR(AVERAGE(D3:F3),0)</f>
        <v>1.9644666666666666</v>
      </c>
      <c r="E39" s="62">
        <f t="shared" ref="E39:E69" si="1">IFERROR(AVERAGE(G3:I3),0)</f>
        <v>2.0479666666666669</v>
      </c>
      <c r="F39" s="62"/>
      <c r="G39" s="63"/>
      <c r="H39" s="131">
        <f t="shared" ref="H39:H69" si="2">IFERROR(AVERAGE(P3:R3),0)</f>
        <v>1.8004</v>
      </c>
      <c r="I39" s="132">
        <f t="shared" ref="I39:I69" si="3">IFERROR(AVERAGE(S3:U3),0)</f>
        <v>1.8603666666666667</v>
      </c>
      <c r="J39" s="132"/>
      <c r="K39" s="132"/>
      <c r="L39" s="132">
        <f t="shared" ref="L39:L69" si="4">IFERROR(AVERAGE(AB3:AD3),0)</f>
        <v>0</v>
      </c>
      <c r="M39" s="132">
        <f t="shared" ref="M39:M69" si="5">IFERROR(AVERAGE(AE3:AG3),0)</f>
        <v>0.68359999999999987</v>
      </c>
      <c r="N39" s="132"/>
      <c r="O39" s="137"/>
      <c r="R39" s="66" t="s">
        <v>1</v>
      </c>
      <c r="S39" s="44">
        <f>AVERAGE(D68:D69)</f>
        <v>1.4023333333333332</v>
      </c>
      <c r="T39" s="64">
        <f>AVERAGE(E68:E69)</f>
        <v>2.1599500000000003</v>
      </c>
      <c r="U39" s="64"/>
      <c r="V39" s="64"/>
      <c r="W39" s="64">
        <f t="shared" ref="W39:Y39" si="6">AVERAGE(H39:H40)</f>
        <v>1.3618833333333333</v>
      </c>
      <c r="X39" s="64">
        <f t="shared" si="6"/>
        <v>1.3037666666666667</v>
      </c>
      <c r="Y39" s="67"/>
      <c r="Z39" s="67"/>
      <c r="AA39" s="67">
        <f>AVERAGE(L39:L40)</f>
        <v>6.6416666666666666E-2</v>
      </c>
      <c r="AB39" s="67">
        <f>AVERAGE(M39:M40)</f>
        <v>0.70761666666666656</v>
      </c>
      <c r="AC39" s="67"/>
      <c r="AD39" s="67"/>
      <c r="AF39" s="64">
        <f>AVERAGE(S39:V39)</f>
        <v>1.7811416666666666</v>
      </c>
      <c r="AG39" s="68">
        <v>0.16122050964899445</v>
      </c>
    </row>
    <row r="40" spans="2:39" x14ac:dyDescent="0.3">
      <c r="B40" s="38" t="s">
        <v>36</v>
      </c>
      <c r="C40" s="39" t="s">
        <v>24</v>
      </c>
      <c r="D40" s="69">
        <f t="shared" si="0"/>
        <v>1.8367333333333333</v>
      </c>
      <c r="E40" s="70">
        <f t="shared" si="1"/>
        <v>1.6843000000000001</v>
      </c>
      <c r="F40" s="70"/>
      <c r="G40" s="71"/>
      <c r="H40" s="133">
        <f t="shared" si="2"/>
        <v>0.92336666666666678</v>
      </c>
      <c r="I40" s="65">
        <f t="shared" si="3"/>
        <v>0.74716666666666665</v>
      </c>
      <c r="J40" s="65"/>
      <c r="K40" s="65"/>
      <c r="L40" s="65">
        <f t="shared" si="4"/>
        <v>0.13283333333333333</v>
      </c>
      <c r="M40" s="65">
        <f t="shared" si="5"/>
        <v>0.73163333333333336</v>
      </c>
      <c r="N40" s="65"/>
      <c r="O40" s="138"/>
      <c r="R40" s="66" t="s">
        <v>56</v>
      </c>
      <c r="S40" s="44">
        <f>AVERAGE(D62:D67)</f>
        <v>1.0715000000000001</v>
      </c>
      <c r="T40" s="64">
        <f>AVERAGE(E62:E67)</f>
        <v>1.4957333333333331</v>
      </c>
      <c r="U40" s="64"/>
      <c r="V40" s="64"/>
      <c r="W40" s="64">
        <f t="shared" ref="W40:AD40" si="7">AVERAGE(H41:H46)</f>
        <v>0.44919166666666666</v>
      </c>
      <c r="X40" s="64">
        <f t="shared" si="7"/>
        <v>1.2787222222222223</v>
      </c>
      <c r="Y40" s="67"/>
      <c r="Z40" s="67"/>
      <c r="AA40" s="67">
        <f t="shared" si="7"/>
        <v>3.1636111111111108E-2</v>
      </c>
      <c r="AB40" s="67">
        <f t="shared" si="7"/>
        <v>0.56051666666666666</v>
      </c>
      <c r="AC40" s="67"/>
      <c r="AD40" s="67"/>
      <c r="AF40" s="64">
        <f t="shared" ref="AF40:AF44" si="8">AVERAGE(S40:V40)</f>
        <v>1.2836166666666666</v>
      </c>
      <c r="AG40" s="68">
        <v>0.29742818604941007</v>
      </c>
    </row>
    <row r="41" spans="2:39" x14ac:dyDescent="0.3">
      <c r="B41" s="38" t="s">
        <v>36</v>
      </c>
      <c r="C41" s="39" t="s">
        <v>25</v>
      </c>
      <c r="D41" s="69">
        <f t="shared" si="0"/>
        <v>1.7046333333333334</v>
      </c>
      <c r="E41" s="70">
        <f t="shared" si="1"/>
        <v>1.6376666666666668</v>
      </c>
      <c r="F41" s="70"/>
      <c r="G41" s="71"/>
      <c r="H41" s="133">
        <f t="shared" si="2"/>
        <v>1.0511999999999999</v>
      </c>
      <c r="I41" s="65">
        <f t="shared" si="3"/>
        <v>0.89976666666666671</v>
      </c>
      <c r="J41" s="65"/>
      <c r="K41" s="65"/>
      <c r="L41" s="65">
        <f t="shared" si="4"/>
        <v>4.5633333333333338E-2</v>
      </c>
      <c r="M41" s="65">
        <f t="shared" si="5"/>
        <v>0.22390000000000002</v>
      </c>
      <c r="N41" s="65"/>
      <c r="O41" s="138"/>
      <c r="R41" s="66" t="s">
        <v>35</v>
      </c>
      <c r="S41" s="44">
        <f>AVERAGE(D39,D54:D61,D51)</f>
        <v>1.6956366666666667</v>
      </c>
      <c r="T41" s="64">
        <f>AVERAGE(E39,E51,E54:E61)</f>
        <v>1.3545500000000001</v>
      </c>
      <c r="U41" s="72"/>
      <c r="V41" s="64"/>
      <c r="W41" s="64">
        <f t="shared" ref="W41:AD41" si="9">AVERAGE(H47:H56)</f>
        <v>1.2883966666666666</v>
      </c>
      <c r="X41" s="64">
        <f t="shared" si="9"/>
        <v>1.1097533333333334</v>
      </c>
      <c r="Y41" s="67"/>
      <c r="Z41" s="67"/>
      <c r="AA41" s="67">
        <f t="shared" si="9"/>
        <v>4.5599999999999963E-3</v>
      </c>
      <c r="AB41" s="67">
        <f t="shared" si="9"/>
        <v>0.38109333333333339</v>
      </c>
      <c r="AC41" s="67"/>
      <c r="AD41" s="67"/>
      <c r="AF41" s="64">
        <f t="shared" si="8"/>
        <v>1.5250933333333334</v>
      </c>
      <c r="AG41" s="68">
        <v>0.17304096259641275</v>
      </c>
    </row>
    <row r="42" spans="2:39" x14ac:dyDescent="0.3">
      <c r="B42" s="38" t="s">
        <v>36</v>
      </c>
      <c r="C42" s="39" t="s">
        <v>26</v>
      </c>
      <c r="D42" s="69">
        <f t="shared" si="0"/>
        <v>0.79196666666666671</v>
      </c>
      <c r="E42" s="70">
        <f t="shared" si="1"/>
        <v>1.1655</v>
      </c>
      <c r="F42" s="70"/>
      <c r="G42" s="71"/>
      <c r="H42" s="133">
        <f t="shared" si="2"/>
        <v>0.14983333333333332</v>
      </c>
      <c r="I42" s="65">
        <f t="shared" si="3"/>
        <v>0.13343333333333335</v>
      </c>
      <c r="J42" s="65"/>
      <c r="K42" s="65"/>
      <c r="L42" s="65">
        <f t="shared" si="4"/>
        <v>0.13113333333333332</v>
      </c>
      <c r="M42" s="65">
        <f t="shared" si="5"/>
        <v>7.0500000000000007E-2</v>
      </c>
      <c r="N42" s="65"/>
      <c r="O42" s="138"/>
      <c r="R42" s="66" t="s">
        <v>36</v>
      </c>
      <c r="S42" s="44">
        <f>AVERAGE(D40:D43)</f>
        <v>1.2639083333333334</v>
      </c>
      <c r="T42" s="64">
        <f>AVERAGE(E40:E43)</f>
        <v>1.2656166666666668</v>
      </c>
      <c r="U42" s="64"/>
      <c r="V42" s="64"/>
      <c r="W42" s="64">
        <f t="shared" ref="W42:AD42" si="10">AVERAGE(H57:H60)</f>
        <v>0.72113333333333329</v>
      </c>
      <c r="X42" s="64">
        <f t="shared" si="10"/>
        <v>0.29016666666666663</v>
      </c>
      <c r="Y42" s="67"/>
      <c r="Z42" s="67"/>
      <c r="AA42" s="67">
        <f t="shared" si="10"/>
        <v>0</v>
      </c>
      <c r="AB42" s="67">
        <f t="shared" si="10"/>
        <v>9.00833333333333E-3</v>
      </c>
      <c r="AC42" s="67"/>
      <c r="AD42" s="67"/>
      <c r="AF42" s="64">
        <f t="shared" si="8"/>
        <v>1.2647625000000002</v>
      </c>
      <c r="AG42" s="68">
        <v>4.329173687392826E-2</v>
      </c>
    </row>
    <row r="43" spans="2:39" x14ac:dyDescent="0.3">
      <c r="B43" s="38" t="s">
        <v>36</v>
      </c>
      <c r="C43" s="39" t="s">
        <v>27</v>
      </c>
      <c r="D43" s="69">
        <f t="shared" si="0"/>
        <v>0.72230000000000005</v>
      </c>
      <c r="E43" s="70">
        <f t="shared" si="1"/>
        <v>0.57500000000000007</v>
      </c>
      <c r="F43" s="70"/>
      <c r="G43" s="71"/>
      <c r="H43" s="133">
        <f t="shared" si="2"/>
        <v>0.1211</v>
      </c>
      <c r="I43" s="65">
        <f t="shared" si="3"/>
        <v>1.0125</v>
      </c>
      <c r="J43" s="65"/>
      <c r="K43" s="65"/>
      <c r="L43" s="65">
        <f t="shared" si="4"/>
        <v>9.8499999999999838E-3</v>
      </c>
      <c r="M43" s="65">
        <f t="shared" si="5"/>
        <v>0.73529999999999995</v>
      </c>
      <c r="N43" s="65"/>
      <c r="O43" s="138"/>
      <c r="R43" s="66" t="s">
        <v>37</v>
      </c>
      <c r="S43" s="44">
        <f>AVERAGE(D44:D50)</f>
        <v>1.6950619047619049</v>
      </c>
      <c r="T43" s="64">
        <f>AVERAGE(E44:E50)</f>
        <v>2.0264666666666664</v>
      </c>
      <c r="U43" s="64"/>
      <c r="V43" s="64"/>
      <c r="W43" s="64">
        <f t="shared" ref="W43:AD43" si="11">AVERAGE(H61:H67)</f>
        <v>1.0494999999999999</v>
      </c>
      <c r="X43" s="64">
        <f t="shared" si="11"/>
        <v>0.69727142857142865</v>
      </c>
      <c r="Y43" s="67"/>
      <c r="Z43" s="67"/>
      <c r="AA43" s="67">
        <f t="shared" si="11"/>
        <v>5.5161904761904759E-2</v>
      </c>
      <c r="AB43" s="67">
        <f t="shared" si="11"/>
        <v>0.19376190476190477</v>
      </c>
      <c r="AC43" s="67"/>
      <c r="AD43" s="67"/>
      <c r="AF43" s="64">
        <f t="shared" si="8"/>
        <v>1.8607642857142856</v>
      </c>
      <c r="AG43" s="68">
        <v>0.18209692986848924</v>
      </c>
    </row>
    <row r="44" spans="2:39" x14ac:dyDescent="0.3">
      <c r="B44" s="38" t="s">
        <v>37</v>
      </c>
      <c r="C44" s="39" t="s">
        <v>28</v>
      </c>
      <c r="D44" s="69">
        <f t="shared" si="0"/>
        <v>2.2939666666666669</v>
      </c>
      <c r="E44" s="70">
        <f t="shared" si="1"/>
        <v>2.2122666666666668</v>
      </c>
      <c r="F44" s="70"/>
      <c r="G44" s="71"/>
      <c r="H44" s="133">
        <f t="shared" si="2"/>
        <v>0.91780000000000006</v>
      </c>
      <c r="I44" s="65">
        <f t="shared" si="3"/>
        <v>1.4175333333333333</v>
      </c>
      <c r="J44" s="65"/>
      <c r="K44" s="65"/>
      <c r="L44" s="65">
        <f t="shared" si="4"/>
        <v>0</v>
      </c>
      <c r="M44" s="65">
        <f t="shared" si="5"/>
        <v>0.96876666666666678</v>
      </c>
      <c r="N44" s="65"/>
      <c r="O44" s="138"/>
      <c r="R44" s="73" t="s">
        <v>41</v>
      </c>
      <c r="S44" s="49">
        <f>AVERAGE(D52:D53)</f>
        <v>1.5642</v>
      </c>
      <c r="T44" s="74">
        <f>AVERAGE(E52:E53)</f>
        <v>1.5379500000000002</v>
      </c>
      <c r="U44" s="74"/>
      <c r="V44" s="74"/>
      <c r="W44" s="74">
        <f t="shared" ref="W44:AD44" si="12">AVERAGE(H68:H69)</f>
        <v>0.80606666666666671</v>
      </c>
      <c r="X44" s="74">
        <f t="shared" si="12"/>
        <v>0.49483333333333335</v>
      </c>
      <c r="Y44" s="61"/>
      <c r="Z44" s="61"/>
      <c r="AA44" s="61">
        <f t="shared" si="12"/>
        <v>0</v>
      </c>
      <c r="AB44" s="61">
        <f t="shared" si="12"/>
        <v>0</v>
      </c>
      <c r="AC44" s="61"/>
      <c r="AD44" s="61"/>
      <c r="AF44" s="64">
        <f t="shared" si="8"/>
        <v>1.551075</v>
      </c>
      <c r="AG44" s="68">
        <v>7.873387195224546E-2</v>
      </c>
    </row>
    <row r="45" spans="2:39" x14ac:dyDescent="0.3">
      <c r="B45" s="38" t="s">
        <v>37</v>
      </c>
      <c r="C45" s="39" t="s">
        <v>29</v>
      </c>
      <c r="D45" s="69">
        <f t="shared" si="0"/>
        <v>0.54356666666666664</v>
      </c>
      <c r="E45" s="70">
        <f t="shared" si="1"/>
        <v>2.2140666666666666</v>
      </c>
      <c r="F45" s="70"/>
      <c r="G45" s="71"/>
      <c r="H45" s="133">
        <f t="shared" si="2"/>
        <v>7.9166666666666663E-2</v>
      </c>
      <c r="I45" s="65">
        <f t="shared" si="3"/>
        <v>1.8753333333333335</v>
      </c>
      <c r="J45" s="65"/>
      <c r="K45" s="65"/>
      <c r="L45" s="65">
        <f t="shared" si="4"/>
        <v>0</v>
      </c>
      <c r="M45" s="65">
        <f t="shared" si="5"/>
        <v>0.83386666666666664</v>
      </c>
      <c r="N45" s="65"/>
      <c r="O45" s="138"/>
    </row>
    <row r="46" spans="2:39" x14ac:dyDescent="0.3">
      <c r="B46" s="38" t="s">
        <v>37</v>
      </c>
      <c r="C46" s="39" t="s">
        <v>30</v>
      </c>
      <c r="D46" s="69">
        <f t="shared" si="0"/>
        <v>2.0024666666666668</v>
      </c>
      <c r="E46" s="70">
        <f t="shared" si="1"/>
        <v>2.0371000000000001</v>
      </c>
      <c r="F46" s="70"/>
      <c r="G46" s="71"/>
      <c r="H46" s="133">
        <f t="shared" si="2"/>
        <v>0.37605</v>
      </c>
      <c r="I46" s="65">
        <f t="shared" si="3"/>
        <v>2.333766666666667</v>
      </c>
      <c r="J46" s="65"/>
      <c r="K46" s="65"/>
      <c r="L46" s="65">
        <f t="shared" si="4"/>
        <v>3.2000000000000084E-3</v>
      </c>
      <c r="M46" s="65">
        <f t="shared" si="5"/>
        <v>0.53076666666666672</v>
      </c>
      <c r="N46" s="65"/>
      <c r="O46" s="138"/>
    </row>
    <row r="47" spans="2:39" x14ac:dyDescent="0.3">
      <c r="B47" s="38" t="s">
        <v>37</v>
      </c>
      <c r="C47" s="39" t="s">
        <v>31</v>
      </c>
      <c r="D47" s="69">
        <f t="shared" si="0"/>
        <v>2.3085</v>
      </c>
      <c r="E47" s="70">
        <f t="shared" si="1"/>
        <v>2.2852000000000001</v>
      </c>
      <c r="F47" s="70"/>
      <c r="G47" s="71"/>
      <c r="H47" s="133">
        <f t="shared" si="2"/>
        <v>0.44399999999999995</v>
      </c>
      <c r="I47" s="65">
        <f t="shared" si="3"/>
        <v>0.92083333333333339</v>
      </c>
      <c r="J47" s="65"/>
      <c r="K47" s="65"/>
      <c r="L47" s="65">
        <f t="shared" si="4"/>
        <v>0</v>
      </c>
      <c r="M47" s="65">
        <f t="shared" si="5"/>
        <v>1.1980666666666668</v>
      </c>
      <c r="N47" s="65"/>
      <c r="O47" s="138"/>
    </row>
    <row r="48" spans="2:39" x14ac:dyDescent="0.3">
      <c r="B48" s="38" t="s">
        <v>37</v>
      </c>
      <c r="C48" s="39" t="s">
        <v>32</v>
      </c>
      <c r="D48" s="69">
        <f t="shared" si="0"/>
        <v>0.15579999999999997</v>
      </c>
      <c r="E48" s="70">
        <f t="shared" si="1"/>
        <v>0.85303333333333331</v>
      </c>
      <c r="F48" s="70"/>
      <c r="G48" s="71"/>
      <c r="H48" s="133">
        <f t="shared" si="2"/>
        <v>0.10803333333333333</v>
      </c>
      <c r="I48" s="65">
        <f t="shared" si="3"/>
        <v>0</v>
      </c>
      <c r="J48" s="65"/>
      <c r="K48" s="65"/>
      <c r="L48" s="65">
        <f t="shared" si="4"/>
        <v>8.8999999999999913E-3</v>
      </c>
      <c r="M48" s="65">
        <f t="shared" si="5"/>
        <v>0.89526666666666666</v>
      </c>
      <c r="N48" s="65"/>
      <c r="O48" s="138"/>
      <c r="R48" s="52" t="s">
        <v>65</v>
      </c>
    </row>
    <row r="49" spans="2:32" x14ac:dyDescent="0.3">
      <c r="B49" s="38" t="s">
        <v>37</v>
      </c>
      <c r="C49" s="39" t="s">
        <v>33</v>
      </c>
      <c r="D49" s="69">
        <f t="shared" si="0"/>
        <v>2.4397333333333333</v>
      </c>
      <c r="E49" s="70">
        <f t="shared" si="1"/>
        <v>2.4654666666666665</v>
      </c>
      <c r="F49" s="70"/>
      <c r="G49" s="71"/>
      <c r="H49" s="133">
        <f t="shared" si="2"/>
        <v>2.2771666666666666</v>
      </c>
      <c r="I49" s="65">
        <f t="shared" si="3"/>
        <v>1.5688000000000002</v>
      </c>
      <c r="J49" s="65"/>
      <c r="K49" s="65"/>
      <c r="L49" s="65">
        <f t="shared" si="4"/>
        <v>0</v>
      </c>
      <c r="M49" s="65">
        <f t="shared" si="5"/>
        <v>0.89860000000000007</v>
      </c>
      <c r="N49" s="65"/>
      <c r="O49" s="138"/>
    </row>
    <row r="50" spans="2:32" x14ac:dyDescent="0.3">
      <c r="B50" s="38" t="s">
        <v>37</v>
      </c>
      <c r="C50" s="39" t="s">
        <v>38</v>
      </c>
      <c r="D50" s="69">
        <f t="shared" si="0"/>
        <v>2.1214</v>
      </c>
      <c r="E50" s="70">
        <f t="shared" si="1"/>
        <v>2.1181333333333332</v>
      </c>
      <c r="F50" s="70"/>
      <c r="G50" s="71"/>
      <c r="H50" s="133">
        <f t="shared" si="2"/>
        <v>2.3607999999999998</v>
      </c>
      <c r="I50" s="65">
        <f t="shared" si="3"/>
        <v>1.9475333333333333</v>
      </c>
      <c r="J50" s="65"/>
      <c r="K50" s="65"/>
      <c r="L50" s="65">
        <f t="shared" si="4"/>
        <v>0</v>
      </c>
      <c r="M50" s="65">
        <f t="shared" si="5"/>
        <v>0.70463333333333322</v>
      </c>
      <c r="N50" s="65"/>
      <c r="O50" s="138"/>
    </row>
    <row r="51" spans="2:32" x14ac:dyDescent="0.3">
      <c r="B51" s="38" t="s">
        <v>35</v>
      </c>
      <c r="C51" s="39" t="s">
        <v>60</v>
      </c>
      <c r="D51" s="69">
        <f t="shared" si="0"/>
        <v>1.3841999999999999</v>
      </c>
      <c r="E51" s="70">
        <f t="shared" si="1"/>
        <v>0.69086666666666685</v>
      </c>
      <c r="F51" s="70"/>
      <c r="G51" s="71"/>
      <c r="H51" s="133">
        <f t="shared" si="2"/>
        <v>1.1925999999999999</v>
      </c>
      <c r="I51" s="65">
        <f t="shared" si="3"/>
        <v>0.61286666666666667</v>
      </c>
      <c r="J51" s="65"/>
      <c r="K51" s="65"/>
      <c r="L51" s="65">
        <f t="shared" si="4"/>
        <v>1.3350000000000001E-2</v>
      </c>
      <c r="M51" s="65">
        <f t="shared" si="5"/>
        <v>1.4899999999999988E-2</v>
      </c>
      <c r="N51" s="65"/>
      <c r="O51" s="138"/>
      <c r="R51" s="75" t="s">
        <v>62</v>
      </c>
      <c r="S51" s="57" t="str">
        <f>Summary!B5</f>
        <v xml:space="preserve">control  soil </v>
      </c>
      <c r="T51" s="57" t="str">
        <f>Summary!C5</f>
        <v>turkey soil</v>
      </c>
      <c r="U51" s="57"/>
      <c r="V51" s="57"/>
      <c r="W51" s="57" t="str">
        <f>Summary!F5</f>
        <v>control roots</v>
      </c>
      <c r="X51" s="57" t="str">
        <f>Summary!G5</f>
        <v>turkey roots</v>
      </c>
      <c r="Y51" s="57"/>
      <c r="Z51" s="57"/>
      <c r="AA51" s="57" t="str">
        <f>Summary!J5</f>
        <v>control leaves</v>
      </c>
      <c r="AB51" s="57" t="str">
        <f>Summary!K5</f>
        <v>turkey leaves</v>
      </c>
      <c r="AC51" s="57"/>
      <c r="AD51" s="57"/>
    </row>
    <row r="52" spans="2:32" x14ac:dyDescent="0.3">
      <c r="B52" s="38" t="s">
        <v>41</v>
      </c>
      <c r="C52" s="39" t="s">
        <v>39</v>
      </c>
      <c r="D52" s="69">
        <f t="shared" si="0"/>
        <v>1.8593000000000002</v>
      </c>
      <c r="E52" s="70">
        <f t="shared" si="1"/>
        <v>1.7812333333333334</v>
      </c>
      <c r="F52" s="70"/>
      <c r="G52" s="71"/>
      <c r="H52" s="133">
        <f t="shared" si="2"/>
        <v>2.0072666666666668</v>
      </c>
      <c r="I52" s="65">
        <f t="shared" si="3"/>
        <v>2.0414999999999996</v>
      </c>
      <c r="J52" s="65"/>
      <c r="K52" s="65"/>
      <c r="L52" s="65">
        <f t="shared" si="4"/>
        <v>0</v>
      </c>
      <c r="M52" s="65">
        <f t="shared" si="5"/>
        <v>7.6333333333333435E-3</v>
      </c>
      <c r="N52" s="65"/>
      <c r="O52" s="138"/>
      <c r="R52" s="66" t="s">
        <v>1</v>
      </c>
      <c r="S52" s="72">
        <f>STDEV(D68:D69)</f>
        <v>6.8825060035490576E-2</v>
      </c>
      <c r="T52" s="72">
        <f>STDEV(E68:E69)</f>
        <v>0.28677894022322392</v>
      </c>
      <c r="U52" s="72"/>
      <c r="V52" s="72"/>
      <c r="W52" s="72">
        <f t="shared" ref="W52:Y52" si="13">STDEV(H39:H40)</f>
        <v>0.62015621732664139</v>
      </c>
      <c r="X52" s="72">
        <f t="shared" si="13"/>
        <v>0.7871512688168647</v>
      </c>
      <c r="Y52" s="76"/>
      <c r="Z52" s="76"/>
      <c r="AA52" s="76">
        <f>STDEV(L39:L40)</f>
        <v>9.3927350767613063E-2</v>
      </c>
      <c r="AB52" s="76">
        <f>STDEV(M39:M40)</f>
        <v>3.3964695722993939E-2</v>
      </c>
      <c r="AC52" s="76"/>
      <c r="AD52" s="76"/>
      <c r="AF52" s="64">
        <f>STDEV(S52:V52)</f>
        <v>0.15411666666666654</v>
      </c>
    </row>
    <row r="53" spans="2:32" x14ac:dyDescent="0.3">
      <c r="B53" s="38" t="s">
        <v>41</v>
      </c>
      <c r="C53" s="39" t="s">
        <v>40</v>
      </c>
      <c r="D53" s="69">
        <f t="shared" si="0"/>
        <v>1.2691000000000001</v>
      </c>
      <c r="E53" s="70">
        <f t="shared" si="1"/>
        <v>1.2946666666666669</v>
      </c>
      <c r="F53" s="70"/>
      <c r="G53" s="71"/>
      <c r="H53" s="133">
        <f t="shared" si="2"/>
        <v>1.0170000000000001</v>
      </c>
      <c r="I53" s="65">
        <f t="shared" si="3"/>
        <v>1.0697333333333334</v>
      </c>
      <c r="J53" s="65"/>
      <c r="K53" s="65"/>
      <c r="L53" s="65">
        <f t="shared" si="4"/>
        <v>0</v>
      </c>
      <c r="M53" s="65">
        <f t="shared" si="5"/>
        <v>2.8599999999999997E-2</v>
      </c>
      <c r="N53" s="65"/>
      <c r="O53" s="138"/>
      <c r="R53" s="66" t="s">
        <v>56</v>
      </c>
      <c r="S53" s="72">
        <f>STDEV(D62:D67)</f>
        <v>0.23141648361533956</v>
      </c>
      <c r="T53" s="72">
        <f>STDEV(E62:E67)</f>
        <v>0.78389316505645279</v>
      </c>
      <c r="U53" s="72"/>
      <c r="V53" s="72"/>
      <c r="W53" s="72">
        <f t="shared" ref="W53:AD53" si="14">STDEV(H41:H45)</f>
        <v>0.4783084561475181</v>
      </c>
      <c r="X53" s="72">
        <f t="shared" si="14"/>
        <v>0.64783443298080079</v>
      </c>
      <c r="Y53" s="76"/>
      <c r="Z53" s="76"/>
      <c r="AA53" s="76">
        <f t="shared" si="14"/>
        <v>5.5700580487699276E-2</v>
      </c>
      <c r="AB53" s="76">
        <f t="shared" si="14"/>
        <v>0.39534402739892249</v>
      </c>
      <c r="AC53" s="76"/>
      <c r="AD53" s="76"/>
      <c r="AF53" s="64">
        <f t="shared" ref="AF53:AF57" si="15">STDEV(S53:V53)</f>
        <v>0.39066000789445127</v>
      </c>
    </row>
    <row r="54" spans="2:32" x14ac:dyDescent="0.3">
      <c r="B54" s="38" t="s">
        <v>35</v>
      </c>
      <c r="C54" s="39" t="s">
        <v>42</v>
      </c>
      <c r="D54" s="69">
        <f t="shared" si="0"/>
        <v>1.5431000000000001</v>
      </c>
      <c r="E54" s="70">
        <f t="shared" si="1"/>
        <v>1.5854333333333335</v>
      </c>
      <c r="F54" s="70"/>
      <c r="G54" s="71"/>
      <c r="H54" s="133">
        <f t="shared" si="2"/>
        <v>1.6258333333333332</v>
      </c>
      <c r="I54" s="65">
        <f t="shared" si="3"/>
        <v>0.74396666666666667</v>
      </c>
      <c r="J54" s="65"/>
      <c r="K54" s="65"/>
      <c r="L54" s="65">
        <f t="shared" si="4"/>
        <v>1.1949999999999975E-2</v>
      </c>
      <c r="M54" s="65">
        <f t="shared" si="5"/>
        <v>2.2999999999999993E-2</v>
      </c>
      <c r="N54" s="65"/>
      <c r="O54" s="138"/>
      <c r="R54" s="66" t="s">
        <v>35</v>
      </c>
      <c r="S54" s="72">
        <f>STDEV(D39,D54:D61,D51)</f>
        <v>0.48067447865691582</v>
      </c>
      <c r="T54" s="72">
        <f>STDEV(E39,E54:E61,E51)</f>
        <v>0.85189896494917838</v>
      </c>
      <c r="U54" s="72"/>
      <c r="V54" s="72"/>
      <c r="W54" s="72">
        <f t="shared" ref="W54:AD54" si="16">STDEV(H46:H56)</f>
        <v>0.87640992388369177</v>
      </c>
      <c r="X54" s="72">
        <f t="shared" si="16"/>
        <v>0.84827823826569504</v>
      </c>
      <c r="Y54" s="76"/>
      <c r="Z54" s="76"/>
      <c r="AA54" s="76">
        <f t="shared" si="16"/>
        <v>5.6915767107670089E-3</v>
      </c>
      <c r="AB54" s="76">
        <f t="shared" si="16"/>
        <v>0.45958094608023081</v>
      </c>
      <c r="AC54" s="76"/>
      <c r="AD54" s="76"/>
      <c r="AF54" s="64">
        <f t="shared" si="15"/>
        <v>0.26249535159975163</v>
      </c>
    </row>
    <row r="55" spans="2:32" x14ac:dyDescent="0.3">
      <c r="B55" s="38" t="s">
        <v>35</v>
      </c>
      <c r="C55" s="39" t="s">
        <v>43</v>
      </c>
      <c r="D55" s="69">
        <f t="shared" si="0"/>
        <v>1.9719333333333333</v>
      </c>
      <c r="E55" s="70">
        <f t="shared" si="1"/>
        <v>1.9638</v>
      </c>
      <c r="F55" s="70"/>
      <c r="G55" s="71"/>
      <c r="H55" s="133">
        <f t="shared" si="2"/>
        <v>1.8512666666666666</v>
      </c>
      <c r="I55" s="65">
        <f t="shared" si="3"/>
        <v>2.1922999999999999</v>
      </c>
      <c r="J55" s="65"/>
      <c r="K55" s="65"/>
      <c r="L55" s="65">
        <f t="shared" si="4"/>
        <v>1.1399999999999993E-2</v>
      </c>
      <c r="M55" s="65">
        <f t="shared" si="5"/>
        <v>4.0233333333333371E-2</v>
      </c>
      <c r="N55" s="65"/>
      <c r="O55" s="138"/>
      <c r="R55" s="66" t="s">
        <v>36</v>
      </c>
      <c r="S55" s="72">
        <f>STDEV(D40:D43)</f>
        <v>0.58834103764234713</v>
      </c>
      <c r="T55" s="72">
        <f>STDEV(E40:E43)</f>
        <v>0.51662096464536855</v>
      </c>
      <c r="U55" s="72"/>
      <c r="V55" s="72"/>
      <c r="W55" s="72">
        <f t="shared" ref="W55:AD55" si="17">STDEV(H57:H60)</f>
        <v>1.0184754768952649</v>
      </c>
      <c r="X55" s="72">
        <f t="shared" si="17"/>
        <v>0.48396630507138033</v>
      </c>
      <c r="Y55" s="76"/>
      <c r="Z55" s="76"/>
      <c r="AA55" s="76">
        <f t="shared" si="17"/>
        <v>0</v>
      </c>
      <c r="AB55" s="76">
        <f t="shared" si="17"/>
        <v>1.4525236659001463E-2</v>
      </c>
      <c r="AC55" s="76"/>
      <c r="AD55" s="76"/>
      <c r="AF55" s="64">
        <f t="shared" si="15"/>
        <v>5.0713749963357743E-2</v>
      </c>
    </row>
    <row r="56" spans="2:32" x14ac:dyDescent="0.3">
      <c r="B56" s="38" t="s">
        <v>35</v>
      </c>
      <c r="C56" s="39" t="s">
        <v>44</v>
      </c>
      <c r="D56" s="69">
        <f t="shared" si="0"/>
        <v>1.5269000000000001</v>
      </c>
      <c r="E56" s="70">
        <f t="shared" si="1"/>
        <v>0</v>
      </c>
      <c r="F56" s="70"/>
      <c r="G56" s="71"/>
      <c r="H56" s="133">
        <f t="shared" si="2"/>
        <v>0</v>
      </c>
      <c r="I56" s="65">
        <f t="shared" si="3"/>
        <v>0</v>
      </c>
      <c r="J56" s="65"/>
      <c r="K56" s="65"/>
      <c r="L56" s="65">
        <f t="shared" si="4"/>
        <v>0</v>
      </c>
      <c r="M56" s="65">
        <f t="shared" si="5"/>
        <v>0</v>
      </c>
      <c r="N56" s="65"/>
      <c r="O56" s="138"/>
      <c r="R56" s="66" t="s">
        <v>37</v>
      </c>
      <c r="S56" s="72">
        <f>STDEV(D44:D50)</f>
        <v>0.93639905141561519</v>
      </c>
      <c r="T56" s="72">
        <f>STDEV(E44:E50)</f>
        <v>0.53460904268308007</v>
      </c>
      <c r="U56" s="72"/>
      <c r="V56" s="72"/>
      <c r="W56" s="72">
        <f t="shared" ref="W56:AD56" si="18">STDEV(H61:H67)</f>
        <v>0.83341072596178412</v>
      </c>
      <c r="X56" s="72">
        <f t="shared" si="18"/>
        <v>0.4776543901766489</v>
      </c>
      <c r="Y56" s="76"/>
      <c r="Z56" s="76"/>
      <c r="AA56" s="76">
        <f t="shared" si="18"/>
        <v>0.1377064677850727</v>
      </c>
      <c r="AB56" s="76">
        <f t="shared" si="18"/>
        <v>0.23981043935866686</v>
      </c>
      <c r="AC56" s="76"/>
      <c r="AD56" s="76"/>
      <c r="AF56" s="64">
        <f t="shared" si="15"/>
        <v>0.28410843978777783</v>
      </c>
    </row>
    <row r="57" spans="2:32" x14ac:dyDescent="0.3">
      <c r="B57" s="38" t="s">
        <v>35</v>
      </c>
      <c r="C57" s="39" t="s">
        <v>45</v>
      </c>
      <c r="D57" s="69">
        <f t="shared" si="0"/>
        <v>2.2614333333333332</v>
      </c>
      <c r="E57" s="70">
        <f t="shared" si="1"/>
        <v>1.8110333333333333</v>
      </c>
      <c r="F57" s="70"/>
      <c r="G57" s="71"/>
      <c r="H57" s="133">
        <f t="shared" si="2"/>
        <v>0.68576666666666652</v>
      </c>
      <c r="I57" s="65">
        <f t="shared" si="3"/>
        <v>6.6000000000000052E-3</v>
      </c>
      <c r="J57" s="65"/>
      <c r="K57" s="65"/>
      <c r="L57" s="65">
        <f t="shared" si="4"/>
        <v>0</v>
      </c>
      <c r="M57" s="65">
        <f t="shared" si="5"/>
        <v>0</v>
      </c>
      <c r="N57" s="65"/>
      <c r="O57" s="138"/>
      <c r="R57" s="73" t="s">
        <v>41</v>
      </c>
      <c r="S57" s="77">
        <f>STDEV(D52:D53)</f>
        <v>0.41733442225630113</v>
      </c>
      <c r="T57" s="77">
        <f>STDEV(E52:E53)</f>
        <v>0.34405458949933354</v>
      </c>
      <c r="U57" s="77"/>
      <c r="V57" s="77"/>
      <c r="W57" s="77">
        <f t="shared" ref="W57:AD57" si="19">STDEV(H68:H69)</f>
        <v>1.1270810687592774</v>
      </c>
      <c r="X57" s="77">
        <f t="shared" si="19"/>
        <v>0.59330972986759234</v>
      </c>
      <c r="Y57" s="78"/>
      <c r="Z57" s="78"/>
      <c r="AA57" s="78">
        <f t="shared" si="19"/>
        <v>0</v>
      </c>
      <c r="AB57" s="78">
        <f t="shared" si="19"/>
        <v>0</v>
      </c>
      <c r="AC57" s="78"/>
      <c r="AD57" s="78"/>
      <c r="AF57" s="64">
        <f t="shared" si="15"/>
        <v>5.1816666666667878E-2</v>
      </c>
    </row>
    <row r="58" spans="2:32" x14ac:dyDescent="0.3">
      <c r="B58" s="38" t="s">
        <v>35</v>
      </c>
      <c r="C58" s="39" t="s">
        <v>46</v>
      </c>
      <c r="D58" s="69">
        <f t="shared" si="0"/>
        <v>1.7281333333333333</v>
      </c>
      <c r="E58" s="70">
        <f t="shared" si="1"/>
        <v>2.3689666666666667</v>
      </c>
      <c r="F58" s="70"/>
      <c r="G58" s="71"/>
      <c r="H58" s="133">
        <f t="shared" si="2"/>
        <v>2.1728000000000001</v>
      </c>
      <c r="I58" s="65">
        <f t="shared" si="3"/>
        <v>1.0091666666666665</v>
      </c>
      <c r="J58" s="65"/>
      <c r="K58" s="65"/>
      <c r="L58" s="65">
        <f t="shared" si="4"/>
        <v>0</v>
      </c>
      <c r="M58" s="65">
        <f t="shared" si="5"/>
        <v>5.5999999999999939E-3</v>
      </c>
      <c r="N58" s="65"/>
      <c r="O58" s="138"/>
    </row>
    <row r="59" spans="2:32" x14ac:dyDescent="0.3">
      <c r="B59" s="38" t="s">
        <v>35</v>
      </c>
      <c r="C59" s="39" t="s">
        <v>47</v>
      </c>
      <c r="D59" s="69">
        <f t="shared" si="0"/>
        <v>0.56833333333333325</v>
      </c>
      <c r="E59" s="70">
        <f t="shared" si="1"/>
        <v>1.0120333333333333</v>
      </c>
      <c r="F59" s="70"/>
      <c r="G59" s="71"/>
      <c r="H59" s="133">
        <f t="shared" si="2"/>
        <v>2.5966666666666676E-2</v>
      </c>
      <c r="I59" s="65">
        <f t="shared" si="3"/>
        <v>0.1449</v>
      </c>
      <c r="J59" s="65"/>
      <c r="K59" s="65"/>
      <c r="L59" s="65">
        <f t="shared" si="4"/>
        <v>0</v>
      </c>
      <c r="M59" s="65">
        <f t="shared" si="5"/>
        <v>0</v>
      </c>
      <c r="N59" s="65"/>
      <c r="O59" s="138"/>
    </row>
    <row r="60" spans="2:32" x14ac:dyDescent="0.3">
      <c r="B60" s="38" t="s">
        <v>35</v>
      </c>
      <c r="C60" s="39" t="s">
        <v>48</v>
      </c>
      <c r="D60" s="69">
        <f t="shared" si="0"/>
        <v>2.0047999999999999</v>
      </c>
      <c r="E60" s="70">
        <f t="shared" si="1"/>
        <v>8.6900000000000019E-2</v>
      </c>
      <c r="F60" s="70"/>
      <c r="G60" s="71"/>
      <c r="H60" s="133">
        <f t="shared" si="2"/>
        <v>0</v>
      </c>
      <c r="I60" s="65">
        <f t="shared" si="3"/>
        <v>0</v>
      </c>
      <c r="J60" s="65"/>
      <c r="K60" s="65"/>
      <c r="L60" s="65">
        <f t="shared" si="4"/>
        <v>0</v>
      </c>
      <c r="M60" s="65">
        <f t="shared" si="5"/>
        <v>3.043333333333333E-2</v>
      </c>
      <c r="N60" s="65"/>
      <c r="O60" s="138"/>
    </row>
    <row r="61" spans="2:32" x14ac:dyDescent="0.3">
      <c r="B61" s="38" t="s">
        <v>35</v>
      </c>
      <c r="C61" s="39" t="s">
        <v>49</v>
      </c>
      <c r="D61" s="69">
        <f t="shared" si="0"/>
        <v>2.0030666666666668</v>
      </c>
      <c r="E61" s="70">
        <f t="shared" si="1"/>
        <v>1.9784999999999997</v>
      </c>
      <c r="F61" s="70"/>
      <c r="G61" s="71"/>
      <c r="H61" s="133">
        <f t="shared" si="2"/>
        <v>0.48983333333333334</v>
      </c>
      <c r="I61" s="65">
        <f t="shared" si="3"/>
        <v>1.0414666666666668</v>
      </c>
      <c r="J61" s="65"/>
      <c r="K61" s="65"/>
      <c r="L61" s="65">
        <f t="shared" si="4"/>
        <v>0</v>
      </c>
      <c r="M61" s="65">
        <f t="shared" si="5"/>
        <v>0.18206666666666668</v>
      </c>
      <c r="N61" s="65"/>
      <c r="O61" s="138"/>
    </row>
    <row r="62" spans="2:32" x14ac:dyDescent="0.3">
      <c r="B62" s="38" t="s">
        <v>56</v>
      </c>
      <c r="C62" s="39" t="s">
        <v>50</v>
      </c>
      <c r="D62" s="69">
        <f t="shared" si="0"/>
        <v>0.79833333333333334</v>
      </c>
      <c r="E62" s="70">
        <f t="shared" si="1"/>
        <v>2.140133333333333</v>
      </c>
      <c r="F62" s="70"/>
      <c r="G62" s="71"/>
      <c r="H62" s="133">
        <f t="shared" si="2"/>
        <v>1.8800333333333332</v>
      </c>
      <c r="I62" s="65">
        <f t="shared" si="3"/>
        <v>0.35396666666666671</v>
      </c>
      <c r="J62" s="65"/>
      <c r="K62" s="65"/>
      <c r="L62" s="65">
        <f t="shared" si="4"/>
        <v>0</v>
      </c>
      <c r="M62" s="65">
        <f t="shared" si="5"/>
        <v>0</v>
      </c>
      <c r="N62" s="65"/>
      <c r="O62" s="138"/>
    </row>
    <row r="63" spans="2:32" x14ac:dyDescent="0.3">
      <c r="B63" s="38" t="s">
        <v>56</v>
      </c>
      <c r="C63" s="39" t="s">
        <v>51</v>
      </c>
      <c r="D63" s="69">
        <f t="shared" si="0"/>
        <v>1.349</v>
      </c>
      <c r="E63" s="70">
        <f t="shared" si="1"/>
        <v>2.1976999999999998</v>
      </c>
      <c r="F63" s="70"/>
      <c r="G63" s="71"/>
      <c r="H63" s="133">
        <f t="shared" si="2"/>
        <v>2.0916999999999999</v>
      </c>
      <c r="I63" s="65">
        <f t="shared" si="3"/>
        <v>1.4245000000000001</v>
      </c>
      <c r="J63" s="65"/>
      <c r="K63" s="65"/>
      <c r="L63" s="65">
        <f t="shared" si="4"/>
        <v>1.9099999999999992E-2</v>
      </c>
      <c r="M63" s="65">
        <f t="shared" si="5"/>
        <v>7.6833333333333323E-2</v>
      </c>
      <c r="N63" s="65"/>
      <c r="O63" s="138"/>
      <c r="R63" s="34" t="s">
        <v>100</v>
      </c>
    </row>
    <row r="64" spans="2:32" x14ac:dyDescent="0.3">
      <c r="B64" s="38" t="s">
        <v>56</v>
      </c>
      <c r="C64" s="39" t="s">
        <v>52</v>
      </c>
      <c r="D64" s="69">
        <f t="shared" si="0"/>
        <v>1.2276666666666667</v>
      </c>
      <c r="E64" s="70">
        <f t="shared" si="1"/>
        <v>1.5608666666666668</v>
      </c>
      <c r="F64" s="70"/>
      <c r="G64" s="71"/>
      <c r="H64" s="133">
        <f t="shared" si="2"/>
        <v>0.19016666666666662</v>
      </c>
      <c r="I64" s="65">
        <f t="shared" si="3"/>
        <v>0.498</v>
      </c>
      <c r="J64" s="65"/>
      <c r="K64" s="65"/>
      <c r="L64" s="65">
        <f t="shared" si="4"/>
        <v>0</v>
      </c>
      <c r="M64" s="65">
        <f t="shared" si="5"/>
        <v>0</v>
      </c>
      <c r="N64" s="65"/>
      <c r="O64" s="138"/>
    </row>
    <row r="65" spans="2:30" x14ac:dyDescent="0.3">
      <c r="B65" s="38" t="s">
        <v>56</v>
      </c>
      <c r="C65" s="39" t="s">
        <v>53</v>
      </c>
      <c r="D65" s="69">
        <f t="shared" si="0"/>
        <v>1.2516666666666667</v>
      </c>
      <c r="E65" s="70">
        <f t="shared" si="1"/>
        <v>1.9928333333333335</v>
      </c>
      <c r="F65" s="70"/>
      <c r="G65" s="71"/>
      <c r="H65" s="133">
        <f t="shared" si="2"/>
        <v>1.7151333333333332</v>
      </c>
      <c r="I65" s="65">
        <f t="shared" si="3"/>
        <v>1.0227000000000002</v>
      </c>
      <c r="J65" s="65"/>
      <c r="K65" s="65"/>
      <c r="L65" s="65">
        <f t="shared" si="4"/>
        <v>0</v>
      </c>
      <c r="M65" s="65">
        <f t="shared" si="5"/>
        <v>0.37226666666666669</v>
      </c>
      <c r="N65" s="65"/>
      <c r="O65" s="138"/>
      <c r="R65" s="52" t="s">
        <v>63</v>
      </c>
    </row>
    <row r="66" spans="2:30" x14ac:dyDescent="0.3">
      <c r="B66" s="38" t="s">
        <v>56</v>
      </c>
      <c r="C66" s="39" t="s">
        <v>54</v>
      </c>
      <c r="D66" s="69">
        <f t="shared" si="0"/>
        <v>0.92633333333333334</v>
      </c>
      <c r="E66" s="70">
        <f t="shared" si="1"/>
        <v>0.32730000000000004</v>
      </c>
      <c r="F66" s="70"/>
      <c r="G66" s="71"/>
      <c r="H66" s="133">
        <f t="shared" si="2"/>
        <v>0.12223333333333335</v>
      </c>
      <c r="I66" s="65">
        <f t="shared" si="3"/>
        <v>5.4233333333333335E-2</v>
      </c>
      <c r="J66" s="65"/>
      <c r="K66" s="65"/>
      <c r="L66" s="65">
        <f t="shared" si="4"/>
        <v>0</v>
      </c>
      <c r="M66" s="65">
        <f t="shared" si="5"/>
        <v>7.3366666666666677E-2</v>
      </c>
      <c r="N66" s="65"/>
      <c r="O66" s="138"/>
      <c r="S66" s="34" t="s">
        <v>103</v>
      </c>
      <c r="W66" s="34" t="s">
        <v>102</v>
      </c>
      <c r="AA66" s="34" t="s">
        <v>101</v>
      </c>
    </row>
    <row r="67" spans="2:30" x14ac:dyDescent="0.3">
      <c r="B67" s="38" t="s">
        <v>56</v>
      </c>
      <c r="C67" s="39" t="s">
        <v>55</v>
      </c>
      <c r="D67" s="69">
        <f t="shared" si="0"/>
        <v>0.876</v>
      </c>
      <c r="E67" s="70">
        <f t="shared" si="1"/>
        <v>0.75556666666666672</v>
      </c>
      <c r="F67" s="70"/>
      <c r="G67" s="71"/>
      <c r="H67" s="133">
        <f t="shared" si="2"/>
        <v>0.85739999999999983</v>
      </c>
      <c r="I67" s="65">
        <f t="shared" si="3"/>
        <v>0.48603333333333332</v>
      </c>
      <c r="J67" s="65"/>
      <c r="K67" s="65"/>
      <c r="L67" s="65">
        <f t="shared" si="4"/>
        <v>0.36703333333333332</v>
      </c>
      <c r="M67" s="65">
        <f t="shared" si="5"/>
        <v>0.65180000000000005</v>
      </c>
      <c r="N67" s="65"/>
      <c r="O67" s="138"/>
      <c r="R67" s="79"/>
      <c r="S67" s="57" t="s">
        <v>106</v>
      </c>
      <c r="T67" s="57" t="s">
        <v>107</v>
      </c>
      <c r="U67" s="57" t="s">
        <v>109</v>
      </c>
      <c r="V67" s="57" t="s">
        <v>108</v>
      </c>
      <c r="W67" s="57" t="str">
        <f>Summary!F5</f>
        <v>control roots</v>
      </c>
      <c r="X67" s="57" t="str">
        <f>Summary!G5</f>
        <v>turkey roots</v>
      </c>
      <c r="Y67" s="57" t="str">
        <f>Summary!H5</f>
        <v>cow roots</v>
      </c>
      <c r="Z67" s="57" t="str">
        <f>Summary!I5</f>
        <v>pig roots</v>
      </c>
      <c r="AA67" s="57" t="str">
        <f>Summary!J5</f>
        <v>control leaves</v>
      </c>
      <c r="AB67" s="57" t="str">
        <f>Summary!K5</f>
        <v>turkey leaves</v>
      </c>
      <c r="AC67" s="57" t="str">
        <f>Summary!L5</f>
        <v>cow leaves</v>
      </c>
      <c r="AD67" s="57" t="str">
        <f>Summary!M5</f>
        <v>pig leaves</v>
      </c>
    </row>
    <row r="68" spans="2:30" x14ac:dyDescent="0.3">
      <c r="B68" s="38" t="s">
        <v>57</v>
      </c>
      <c r="C68" s="39" t="s">
        <v>58</v>
      </c>
      <c r="D68" s="69">
        <f t="shared" si="0"/>
        <v>1.3536666666666666</v>
      </c>
      <c r="E68" s="70">
        <f t="shared" si="1"/>
        <v>2.3627333333333334</v>
      </c>
      <c r="F68" s="70"/>
      <c r="G68" s="71"/>
      <c r="H68" s="133">
        <f t="shared" si="2"/>
        <v>9.1000000000000039E-3</v>
      </c>
      <c r="I68" s="65">
        <f t="shared" si="3"/>
        <v>7.5300000000000006E-2</v>
      </c>
      <c r="J68" s="65"/>
      <c r="K68" s="65"/>
      <c r="L68" s="65">
        <f t="shared" si="4"/>
        <v>0</v>
      </c>
      <c r="M68" s="65">
        <f t="shared" si="5"/>
        <v>0</v>
      </c>
      <c r="N68" s="65"/>
      <c r="O68" s="138"/>
      <c r="R68" s="66" t="s">
        <v>61</v>
      </c>
      <c r="S68" s="38">
        <f>Summary!B9</f>
        <v>1.5189139784946235</v>
      </c>
      <c r="T68" s="34">
        <f>Summary!C9</f>
        <v>1.5859172043010752</v>
      </c>
      <c r="U68" s="34">
        <f>Summary!D9</f>
        <v>1.4035473118279571</v>
      </c>
      <c r="V68" s="34">
        <f>Summary!E9</f>
        <v>1.3789225806451615</v>
      </c>
      <c r="W68" s="34">
        <f>Summary!F9</f>
        <v>0.96821397849462354</v>
      </c>
      <c r="X68" s="34">
        <f>Summary!G9</f>
        <v>0.91396881720430123</v>
      </c>
      <c r="Y68" s="39">
        <f>Summary!H9</f>
        <v>0.1875258064516129</v>
      </c>
      <c r="Z68" s="34">
        <f>Summary!I9</f>
        <v>0.46934301075268814</v>
      </c>
      <c r="AA68" s="34">
        <f>Summary!J9</f>
        <v>2.3464516129032258E-2</v>
      </c>
      <c r="AB68" s="34">
        <f>Summary!K9</f>
        <v>0.3218677419354839</v>
      </c>
      <c r="AC68" s="34" t="e">
        <f>Summary!L9</f>
        <v>#REF!</v>
      </c>
      <c r="AD68" s="34" t="e">
        <f>Summary!M9</f>
        <v>#REF!</v>
      </c>
    </row>
    <row r="69" spans="2:30" ht="15" thickBot="1" x14ac:dyDescent="0.35">
      <c r="B69" s="46" t="s">
        <v>1</v>
      </c>
      <c r="C69" s="47" t="s">
        <v>59</v>
      </c>
      <c r="D69" s="80">
        <f t="shared" si="0"/>
        <v>1.4509999999999998</v>
      </c>
      <c r="E69" s="81">
        <f t="shared" si="1"/>
        <v>1.9571666666666669</v>
      </c>
      <c r="F69" s="81"/>
      <c r="G69" s="82"/>
      <c r="H69" s="134">
        <f t="shared" si="2"/>
        <v>1.6030333333333333</v>
      </c>
      <c r="I69" s="135">
        <f t="shared" si="3"/>
        <v>0.91436666666666666</v>
      </c>
      <c r="J69" s="135"/>
      <c r="K69" s="135"/>
      <c r="L69" s="135">
        <f t="shared" si="4"/>
        <v>0</v>
      </c>
      <c r="M69" s="135">
        <f t="shared" si="5"/>
        <v>0</v>
      </c>
      <c r="N69" s="135"/>
      <c r="O69" s="62"/>
      <c r="R69" s="73" t="s">
        <v>64</v>
      </c>
      <c r="S69" s="46">
        <f>Summary!B24</f>
        <v>5.9799753600639639E-2</v>
      </c>
      <c r="T69" s="51">
        <f>Summary!C24</f>
        <v>7.1082253678875426E-2</v>
      </c>
      <c r="U69" s="51">
        <f>Summary!D24</f>
        <v>4.8812482979496634E-2</v>
      </c>
      <c r="V69" s="51">
        <f>Summary!E24</f>
        <v>6.7763333563590239E-2</v>
      </c>
      <c r="W69" s="51">
        <f>Summary!F24</f>
        <v>6.5833952534221807E-2</v>
      </c>
      <c r="X69" s="51">
        <f>Summary!G24</f>
        <v>5.8454239093368887E-2</v>
      </c>
      <c r="Y69" s="47">
        <f>Summary!H24</f>
        <v>7.007015267234315E-2</v>
      </c>
      <c r="Z69" s="34">
        <f>Summary!I24</f>
        <v>6.2828832794471587E-2</v>
      </c>
      <c r="AA69" s="34">
        <f>Summary!J24</f>
        <v>3.0449955531715585E-3</v>
      </c>
      <c r="AB69" s="34">
        <f>Summary!K24</f>
        <v>1.3528008868026412E-2</v>
      </c>
      <c r="AC69" s="34" t="e">
        <f>Summary!L24</f>
        <v>#REF!</v>
      </c>
      <c r="AD69" s="34" t="e">
        <f>Summary!M24</f>
        <v>#REF!</v>
      </c>
    </row>
    <row r="70" spans="2:30" ht="15" thickTop="1" x14ac:dyDescent="0.3">
      <c r="G70" s="65"/>
    </row>
    <row r="71" spans="2:30" x14ac:dyDescent="0.3">
      <c r="M71" s="130"/>
    </row>
    <row r="77" spans="2:30" ht="15.6" x14ac:dyDescent="0.3">
      <c r="B77" s="140" t="s">
        <v>34</v>
      </c>
      <c r="C77" s="141"/>
      <c r="D77" s="144" t="s">
        <v>113</v>
      </c>
      <c r="E77" s="145"/>
      <c r="F77" s="146" t="s">
        <v>114</v>
      </c>
      <c r="G77" s="147"/>
      <c r="H77" s="144" t="s">
        <v>101</v>
      </c>
      <c r="I77" s="145"/>
      <c r="J77" s="120"/>
      <c r="K77" s="120"/>
      <c r="L77" s="120"/>
    </row>
    <row r="78" spans="2:30" ht="18" customHeight="1" x14ac:dyDescent="0.3">
      <c r="B78" s="142"/>
      <c r="C78" s="143"/>
      <c r="D78" s="84" t="s">
        <v>106</v>
      </c>
      <c r="E78" s="85" t="s">
        <v>107</v>
      </c>
      <c r="F78" s="84" t="s">
        <v>106</v>
      </c>
      <c r="G78" s="85" t="s">
        <v>107</v>
      </c>
      <c r="H78" s="84" t="s">
        <v>106</v>
      </c>
      <c r="I78" s="86" t="s">
        <v>107</v>
      </c>
    </row>
    <row r="79" spans="2:30" ht="18" x14ac:dyDescent="0.35">
      <c r="B79" s="121" t="s">
        <v>1</v>
      </c>
      <c r="C79" s="121" t="s">
        <v>59</v>
      </c>
      <c r="D79" s="102">
        <v>1.4509999999999998</v>
      </c>
      <c r="E79" s="129">
        <f>E69</f>
        <v>1.9571666666666669</v>
      </c>
      <c r="F79" s="102">
        <v>1.6030333333333333</v>
      </c>
      <c r="G79" s="103">
        <v>0.91436666666666666</v>
      </c>
      <c r="H79" s="102">
        <v>0</v>
      </c>
      <c r="I79" s="104">
        <v>0</v>
      </c>
    </row>
    <row r="80" spans="2:30" ht="18" x14ac:dyDescent="0.35">
      <c r="B80" s="122" t="s">
        <v>57</v>
      </c>
      <c r="C80" s="122" t="s">
        <v>58</v>
      </c>
      <c r="D80" s="102">
        <v>1.3536666666666666</v>
      </c>
      <c r="E80" s="129">
        <f>E68</f>
        <v>2.3627333333333334</v>
      </c>
      <c r="F80" s="102">
        <v>9.1000000000000039E-3</v>
      </c>
      <c r="G80" s="103">
        <v>7.5300000000000006E-2</v>
      </c>
      <c r="H80" s="102">
        <v>0</v>
      </c>
      <c r="I80" s="104">
        <v>0</v>
      </c>
    </row>
    <row r="81" spans="2:14" ht="18" x14ac:dyDescent="0.35">
      <c r="B81" s="123" t="s">
        <v>56</v>
      </c>
      <c r="C81" s="123" t="s">
        <v>50</v>
      </c>
      <c r="D81" s="99">
        <v>0.79833333333333334</v>
      </c>
      <c r="E81" s="100">
        <v>2.140133333333333</v>
      </c>
      <c r="F81" s="99">
        <v>1.8800333333333332</v>
      </c>
      <c r="G81" s="100">
        <v>0.35396666666666671</v>
      </c>
      <c r="H81" s="99">
        <v>0</v>
      </c>
      <c r="I81" s="101">
        <v>0</v>
      </c>
    </row>
    <row r="82" spans="2:14" ht="18" x14ac:dyDescent="0.35">
      <c r="B82" s="123" t="s">
        <v>56</v>
      </c>
      <c r="C82" s="123" t="s">
        <v>51</v>
      </c>
      <c r="D82" s="99">
        <v>1.349</v>
      </c>
      <c r="E82" s="100">
        <v>2.1976999999999998</v>
      </c>
      <c r="F82" s="99">
        <v>2.0916999999999999</v>
      </c>
      <c r="G82" s="100">
        <v>1.4245000000000001</v>
      </c>
      <c r="H82" s="99">
        <v>1.9099999999999992E-2</v>
      </c>
      <c r="I82" s="101">
        <v>7.6833333333333323E-2</v>
      </c>
    </row>
    <row r="83" spans="2:14" ht="18" x14ac:dyDescent="0.35">
      <c r="B83" s="123" t="s">
        <v>56</v>
      </c>
      <c r="C83" s="123" t="s">
        <v>52</v>
      </c>
      <c r="D83" s="99">
        <v>1.2276666666666667</v>
      </c>
      <c r="E83" s="100">
        <v>1.5608666666666668</v>
      </c>
      <c r="F83" s="99">
        <v>0.19016666666666662</v>
      </c>
      <c r="G83" s="100">
        <v>0.498</v>
      </c>
      <c r="H83" s="99">
        <v>0</v>
      </c>
      <c r="I83" s="101">
        <v>0</v>
      </c>
    </row>
    <row r="84" spans="2:14" ht="18" x14ac:dyDescent="0.35">
      <c r="B84" s="123" t="s">
        <v>56</v>
      </c>
      <c r="C84" s="123" t="s">
        <v>53</v>
      </c>
      <c r="D84" s="99">
        <v>1.2516666666666667</v>
      </c>
      <c r="E84" s="100">
        <v>1.9928333333333335</v>
      </c>
      <c r="F84" s="99">
        <v>1.7151333333333332</v>
      </c>
      <c r="G84" s="100">
        <v>1.0227000000000002</v>
      </c>
      <c r="H84" s="99">
        <v>0</v>
      </c>
      <c r="I84" s="101">
        <v>0.37226666666666669</v>
      </c>
    </row>
    <row r="85" spans="2:14" ht="18" x14ac:dyDescent="0.35">
      <c r="B85" s="123" t="s">
        <v>56</v>
      </c>
      <c r="C85" s="123" t="s">
        <v>54</v>
      </c>
      <c r="D85" s="99">
        <v>0.92633333333333334</v>
      </c>
      <c r="E85" s="100">
        <v>0.32730000000000004</v>
      </c>
      <c r="F85" s="99">
        <v>0.12223333333333335</v>
      </c>
      <c r="G85" s="100">
        <v>5.4233333333333335E-2</v>
      </c>
      <c r="H85" s="99">
        <v>0</v>
      </c>
      <c r="I85" s="101">
        <v>7.3366666666666677E-2</v>
      </c>
    </row>
    <row r="86" spans="2:14" ht="18" x14ac:dyDescent="0.35">
      <c r="B86" s="123" t="s">
        <v>56</v>
      </c>
      <c r="C86" s="123" t="s">
        <v>55</v>
      </c>
      <c r="D86" s="99">
        <v>0.876</v>
      </c>
      <c r="E86" s="100">
        <v>0.75556666666666672</v>
      </c>
      <c r="F86" s="99">
        <v>0.85739999999999983</v>
      </c>
      <c r="G86" s="100">
        <v>0.48603333333333332</v>
      </c>
      <c r="H86" s="99">
        <v>0.36703333333333332</v>
      </c>
      <c r="I86" s="101">
        <v>0.65180000000000005</v>
      </c>
    </row>
    <row r="87" spans="2:14" ht="18" x14ac:dyDescent="0.35">
      <c r="B87" s="124" t="s">
        <v>35</v>
      </c>
      <c r="C87" s="124" t="s">
        <v>23</v>
      </c>
      <c r="D87" s="87">
        <v>1.9644666666666666</v>
      </c>
      <c r="E87" s="88">
        <v>2.0479666666666669</v>
      </c>
      <c r="F87" s="87">
        <v>1.8004</v>
      </c>
      <c r="G87" s="88">
        <v>1.8603666666666667</v>
      </c>
      <c r="H87" s="87">
        <v>0</v>
      </c>
      <c r="I87" s="89">
        <v>0.68359999999999987</v>
      </c>
    </row>
    <row r="88" spans="2:14" ht="18" x14ac:dyDescent="0.35">
      <c r="B88" s="124" t="s">
        <v>35</v>
      </c>
      <c r="C88" s="124" t="s">
        <v>60</v>
      </c>
      <c r="D88" s="87">
        <v>1.3841999999999999</v>
      </c>
      <c r="E88" s="88">
        <v>0.69086666666666685</v>
      </c>
      <c r="F88" s="87">
        <v>1.1925999999999999</v>
      </c>
      <c r="G88" s="88">
        <v>0.61286666666666667</v>
      </c>
      <c r="H88" s="87">
        <v>1.3350000000000001E-2</v>
      </c>
      <c r="I88" s="89">
        <v>1.4899999999999988E-2</v>
      </c>
      <c r="N88" s="83"/>
    </row>
    <row r="89" spans="2:14" ht="18" x14ac:dyDescent="0.35">
      <c r="B89" s="124" t="s">
        <v>35</v>
      </c>
      <c r="C89" s="124" t="s">
        <v>42</v>
      </c>
      <c r="D89" s="87">
        <v>1.5431000000000001</v>
      </c>
      <c r="E89" s="88">
        <v>1.5854333333333335</v>
      </c>
      <c r="F89" s="87">
        <v>1.6258333333333332</v>
      </c>
      <c r="G89" s="88">
        <v>0.74396666666666667</v>
      </c>
      <c r="H89" s="87">
        <v>1.1949999999999975E-2</v>
      </c>
      <c r="I89" s="89">
        <v>2.2999999999999993E-2</v>
      </c>
      <c r="N89" s="83"/>
    </row>
    <row r="90" spans="2:14" ht="18" x14ac:dyDescent="0.35">
      <c r="B90" s="124" t="s">
        <v>35</v>
      </c>
      <c r="C90" s="124" t="s">
        <v>43</v>
      </c>
      <c r="D90" s="87">
        <v>1.9719333333333333</v>
      </c>
      <c r="E90" s="88">
        <v>1.9638</v>
      </c>
      <c r="F90" s="87">
        <v>1.8512666666666666</v>
      </c>
      <c r="G90" s="88">
        <v>2.1922999999999999</v>
      </c>
      <c r="H90" s="87">
        <v>1.1399999999999993E-2</v>
      </c>
      <c r="I90" s="89">
        <v>4.0233333333333371E-2</v>
      </c>
      <c r="N90" s="83"/>
    </row>
    <row r="91" spans="2:14" ht="18" x14ac:dyDescent="0.35">
      <c r="B91" s="124" t="s">
        <v>35</v>
      </c>
      <c r="C91" s="124" t="s">
        <v>44</v>
      </c>
      <c r="D91" s="87">
        <v>1.5269000000000001</v>
      </c>
      <c r="E91" s="88">
        <v>0</v>
      </c>
      <c r="F91" s="87">
        <v>0</v>
      </c>
      <c r="G91" s="88">
        <v>0</v>
      </c>
      <c r="H91" s="87">
        <v>0</v>
      </c>
      <c r="I91" s="89">
        <v>0</v>
      </c>
      <c r="N91" s="83"/>
    </row>
    <row r="92" spans="2:14" ht="18" x14ac:dyDescent="0.35">
      <c r="B92" s="124" t="s">
        <v>35</v>
      </c>
      <c r="C92" s="124" t="s">
        <v>45</v>
      </c>
      <c r="D92" s="87">
        <v>2.2614333333333332</v>
      </c>
      <c r="E92" s="88">
        <v>1.8110333333333333</v>
      </c>
      <c r="F92" s="87">
        <v>0.68576666666666652</v>
      </c>
      <c r="G92" s="88">
        <v>6.6000000000000052E-3</v>
      </c>
      <c r="H92" s="87">
        <v>0</v>
      </c>
      <c r="I92" s="89">
        <v>0</v>
      </c>
      <c r="N92" s="83"/>
    </row>
    <row r="93" spans="2:14" ht="18" x14ac:dyDescent="0.35">
      <c r="B93" s="124" t="s">
        <v>35</v>
      </c>
      <c r="C93" s="124" t="s">
        <v>46</v>
      </c>
      <c r="D93" s="87">
        <v>1.7281333333333333</v>
      </c>
      <c r="E93" s="88">
        <v>2.3689666666666667</v>
      </c>
      <c r="F93" s="87">
        <v>2.1728000000000001</v>
      </c>
      <c r="G93" s="88">
        <v>1.0091666666666665</v>
      </c>
      <c r="H93" s="87">
        <v>0</v>
      </c>
      <c r="I93" s="89">
        <v>5.5999999999999939E-3</v>
      </c>
      <c r="N93" s="83"/>
    </row>
    <row r="94" spans="2:14" ht="18" x14ac:dyDescent="0.35">
      <c r="B94" s="124" t="s">
        <v>35</v>
      </c>
      <c r="C94" s="124" t="s">
        <v>47</v>
      </c>
      <c r="D94" s="87">
        <v>0.56833333333333325</v>
      </c>
      <c r="E94" s="88">
        <v>1.0120333333333333</v>
      </c>
      <c r="F94" s="87">
        <v>2.5966666666666676E-2</v>
      </c>
      <c r="G94" s="88">
        <v>0.1449</v>
      </c>
      <c r="H94" s="87">
        <v>0</v>
      </c>
      <c r="I94" s="89">
        <v>0</v>
      </c>
      <c r="N94" s="83"/>
    </row>
    <row r="95" spans="2:14" ht="18" x14ac:dyDescent="0.35">
      <c r="B95" s="124" t="s">
        <v>35</v>
      </c>
      <c r="C95" s="124" t="s">
        <v>48</v>
      </c>
      <c r="D95" s="87">
        <v>2.0047999999999999</v>
      </c>
      <c r="E95" s="88">
        <v>8.6900000000000019E-2</v>
      </c>
      <c r="F95" s="87">
        <v>0</v>
      </c>
      <c r="G95" s="88">
        <v>0</v>
      </c>
      <c r="H95" s="87">
        <v>0</v>
      </c>
      <c r="I95" s="89">
        <v>3.043333333333333E-2</v>
      </c>
      <c r="N95" s="83"/>
    </row>
    <row r="96" spans="2:14" ht="18" x14ac:dyDescent="0.35">
      <c r="B96" s="124" t="s">
        <v>35</v>
      </c>
      <c r="C96" s="124" t="s">
        <v>49</v>
      </c>
      <c r="D96" s="87">
        <v>2.0030666666666668</v>
      </c>
      <c r="E96" s="88">
        <v>1.9784999999999997</v>
      </c>
      <c r="F96" s="87">
        <v>0.48983333333333334</v>
      </c>
      <c r="G96" s="88">
        <v>1.0414666666666668</v>
      </c>
      <c r="H96" s="87">
        <v>0</v>
      </c>
      <c r="I96" s="89">
        <v>0.18206666666666668</v>
      </c>
      <c r="N96" s="83"/>
    </row>
    <row r="97" spans="2:19" ht="18" x14ac:dyDescent="0.35">
      <c r="B97" s="125" t="s">
        <v>36</v>
      </c>
      <c r="C97" s="125" t="s">
        <v>24</v>
      </c>
      <c r="D97" s="90">
        <v>1.8367333333333333</v>
      </c>
      <c r="E97" s="91">
        <v>1.6843000000000001</v>
      </c>
      <c r="F97" s="90">
        <v>0.92336666666666678</v>
      </c>
      <c r="G97" s="91">
        <v>0.74716666666666665</v>
      </c>
      <c r="H97" s="90">
        <v>0.13283333333333333</v>
      </c>
      <c r="I97" s="92">
        <v>0.73163333333333336</v>
      </c>
      <c r="N97" s="83"/>
    </row>
    <row r="98" spans="2:19" ht="18" x14ac:dyDescent="0.35">
      <c r="B98" s="125" t="s">
        <v>36</v>
      </c>
      <c r="C98" s="125" t="s">
        <v>25</v>
      </c>
      <c r="D98" s="90">
        <v>1.7046333333333334</v>
      </c>
      <c r="E98" s="91">
        <v>1.6376666666666668</v>
      </c>
      <c r="F98" s="90">
        <v>1.0511999999999999</v>
      </c>
      <c r="G98" s="91">
        <v>0.89976666666666671</v>
      </c>
      <c r="H98" s="90">
        <v>4.5633333333333338E-2</v>
      </c>
      <c r="I98" s="92">
        <v>0.22390000000000002</v>
      </c>
      <c r="N98" s="83"/>
    </row>
    <row r="99" spans="2:19" ht="18" x14ac:dyDescent="0.35">
      <c r="B99" s="125" t="s">
        <v>36</v>
      </c>
      <c r="C99" s="125" t="s">
        <v>26</v>
      </c>
      <c r="D99" s="90">
        <v>0.79196666666666671</v>
      </c>
      <c r="E99" s="91">
        <v>1.1655</v>
      </c>
      <c r="F99" s="90">
        <v>0.14983333333333332</v>
      </c>
      <c r="G99" s="91">
        <v>0.13343333333333335</v>
      </c>
      <c r="H99" s="90">
        <v>0.13113333333333332</v>
      </c>
      <c r="I99" s="92">
        <v>7.0500000000000007E-2</v>
      </c>
      <c r="N99" s="83"/>
    </row>
    <row r="100" spans="2:19" ht="18" x14ac:dyDescent="0.35">
      <c r="B100" s="125" t="s">
        <v>36</v>
      </c>
      <c r="C100" s="125" t="s">
        <v>27</v>
      </c>
      <c r="D100" s="90">
        <v>0.72230000000000005</v>
      </c>
      <c r="E100" s="91">
        <v>0.57500000000000007</v>
      </c>
      <c r="F100" s="90">
        <v>0.1211</v>
      </c>
      <c r="G100" s="91">
        <v>1.0125</v>
      </c>
      <c r="H100" s="90">
        <v>9.8499999999999838E-3</v>
      </c>
      <c r="I100" s="92">
        <v>0.73529999999999995</v>
      </c>
      <c r="N100" s="83"/>
    </row>
    <row r="101" spans="2:19" ht="18" x14ac:dyDescent="0.35">
      <c r="B101" s="126" t="s">
        <v>37</v>
      </c>
      <c r="C101" s="126" t="s">
        <v>28</v>
      </c>
      <c r="D101" s="93">
        <v>2.2939666666666669</v>
      </c>
      <c r="E101" s="94">
        <v>2.2122666666666668</v>
      </c>
      <c r="F101" s="93">
        <v>0.91780000000000006</v>
      </c>
      <c r="G101" s="94">
        <v>1.4175333333333333</v>
      </c>
      <c r="H101" s="93">
        <v>0</v>
      </c>
      <c r="I101" s="95">
        <v>0.96876666666666678</v>
      </c>
      <c r="N101" s="83"/>
    </row>
    <row r="102" spans="2:19" ht="18" x14ac:dyDescent="0.35">
      <c r="B102" s="126" t="s">
        <v>37</v>
      </c>
      <c r="C102" s="126" t="s">
        <v>29</v>
      </c>
      <c r="D102" s="93">
        <v>0.54356666666666664</v>
      </c>
      <c r="E102" s="94">
        <v>2.2140666666666666</v>
      </c>
      <c r="F102" s="93">
        <v>7.9166666666666663E-2</v>
      </c>
      <c r="G102" s="94">
        <v>1.8753333333333335</v>
      </c>
      <c r="H102" s="93">
        <v>0</v>
      </c>
      <c r="I102" s="95">
        <v>0.83386666666666664</v>
      </c>
      <c r="N102" s="83"/>
    </row>
    <row r="103" spans="2:19" ht="18" x14ac:dyDescent="0.35">
      <c r="B103" s="126" t="s">
        <v>37</v>
      </c>
      <c r="C103" s="126" t="s">
        <v>30</v>
      </c>
      <c r="D103" s="93">
        <v>2.0024666666666668</v>
      </c>
      <c r="E103" s="94">
        <v>2.0371000000000001</v>
      </c>
      <c r="F103" s="93">
        <v>0.37605</v>
      </c>
      <c r="G103" s="94">
        <v>2.333766666666667</v>
      </c>
      <c r="H103" s="93">
        <v>3.2000000000000084E-3</v>
      </c>
      <c r="I103" s="95">
        <v>0.53076666666666672</v>
      </c>
      <c r="N103" s="83"/>
    </row>
    <row r="104" spans="2:19" ht="18" x14ac:dyDescent="0.35">
      <c r="B104" s="126" t="s">
        <v>37</v>
      </c>
      <c r="C104" s="126" t="s">
        <v>31</v>
      </c>
      <c r="D104" s="93">
        <v>2.3085</v>
      </c>
      <c r="E104" s="94">
        <v>2.2852000000000001</v>
      </c>
      <c r="F104" s="93">
        <v>0.44399999999999995</v>
      </c>
      <c r="G104" s="94">
        <v>0.92083333333333339</v>
      </c>
      <c r="H104" s="93">
        <v>0</v>
      </c>
      <c r="I104" s="95">
        <v>1.1980666666666668</v>
      </c>
      <c r="N104" s="83"/>
    </row>
    <row r="105" spans="2:19" ht="18" x14ac:dyDescent="0.35">
      <c r="B105" s="126" t="s">
        <v>37</v>
      </c>
      <c r="C105" s="126" t="s">
        <v>32</v>
      </c>
      <c r="D105" s="93">
        <v>0.15579999999999997</v>
      </c>
      <c r="E105" s="94">
        <v>0.85303333333333331</v>
      </c>
      <c r="F105" s="93">
        <v>0.10803333333333333</v>
      </c>
      <c r="G105" s="94">
        <v>0</v>
      </c>
      <c r="H105" s="93">
        <v>8.8999999999999913E-3</v>
      </c>
      <c r="I105" s="95">
        <v>0.89526666666666666</v>
      </c>
      <c r="N105" s="83"/>
    </row>
    <row r="106" spans="2:19" ht="18" x14ac:dyDescent="0.35">
      <c r="B106" s="126" t="s">
        <v>37</v>
      </c>
      <c r="C106" s="126" t="s">
        <v>33</v>
      </c>
      <c r="D106" s="93">
        <v>2.4397333333333333</v>
      </c>
      <c r="E106" s="94">
        <v>2.4654666666666665</v>
      </c>
      <c r="F106" s="93">
        <v>2.2771666666666666</v>
      </c>
      <c r="G106" s="94">
        <v>1.5688000000000002</v>
      </c>
      <c r="H106" s="93">
        <v>0</v>
      </c>
      <c r="I106" s="95">
        <v>0.89860000000000007</v>
      </c>
      <c r="N106" s="83"/>
    </row>
    <row r="107" spans="2:19" ht="18" x14ac:dyDescent="0.35">
      <c r="B107" s="126" t="s">
        <v>37</v>
      </c>
      <c r="C107" s="126" t="s">
        <v>38</v>
      </c>
      <c r="D107" s="93">
        <v>2.1214</v>
      </c>
      <c r="E107" s="94">
        <v>2.1181333333333332</v>
      </c>
      <c r="F107" s="93">
        <v>2.3607999999999998</v>
      </c>
      <c r="G107" s="94">
        <v>1.9475333333333333</v>
      </c>
      <c r="H107" s="93">
        <v>0</v>
      </c>
      <c r="I107" s="95">
        <v>0.70463333333333322</v>
      </c>
      <c r="N107" s="83"/>
    </row>
    <row r="108" spans="2:19" ht="18" x14ac:dyDescent="0.35">
      <c r="B108" s="127" t="s">
        <v>41</v>
      </c>
      <c r="C108" s="127" t="s">
        <v>39</v>
      </c>
      <c r="D108" s="96">
        <v>1.8593000000000002</v>
      </c>
      <c r="E108" s="97">
        <v>1.7812333333333334</v>
      </c>
      <c r="F108" s="96">
        <v>2.0072666666666668</v>
      </c>
      <c r="G108" s="97">
        <v>2.0414999999999996</v>
      </c>
      <c r="H108" s="96">
        <v>0</v>
      </c>
      <c r="I108" s="98">
        <v>7.6333333333333435E-3</v>
      </c>
      <c r="N108" s="83"/>
    </row>
    <row r="109" spans="2:19" ht="18" x14ac:dyDescent="0.35">
      <c r="B109" s="128" t="s">
        <v>41</v>
      </c>
      <c r="C109" s="128" t="s">
        <v>40</v>
      </c>
      <c r="D109" s="105">
        <v>1.2691000000000001</v>
      </c>
      <c r="E109" s="106">
        <v>1.2946666666666669</v>
      </c>
      <c r="F109" s="105">
        <v>1.0170000000000001</v>
      </c>
      <c r="G109" s="106">
        <v>1.0697333333333334</v>
      </c>
      <c r="H109" s="105">
        <v>0</v>
      </c>
      <c r="I109" s="107">
        <v>2.8599999999999997E-2</v>
      </c>
      <c r="N109" s="83"/>
    </row>
    <row r="110" spans="2:19" ht="18" x14ac:dyDescent="0.35">
      <c r="R110" s="83"/>
    </row>
    <row r="111" spans="2:19" ht="18" x14ac:dyDescent="0.35">
      <c r="S111" s="83"/>
    </row>
    <row r="112" spans="2:19" ht="18" x14ac:dyDescent="0.35">
      <c r="S112" s="83"/>
    </row>
    <row r="113" spans="20:20" ht="18" x14ac:dyDescent="0.35">
      <c r="T113" s="83"/>
    </row>
    <row r="114" spans="20:20" ht="18" x14ac:dyDescent="0.35">
      <c r="T114" s="83"/>
    </row>
    <row r="115" spans="20:20" ht="18" x14ac:dyDescent="0.35">
      <c r="T115" s="83"/>
    </row>
    <row r="116" spans="20:20" ht="18" x14ac:dyDescent="0.35">
      <c r="T116" s="83"/>
    </row>
    <row r="117" spans="20:20" ht="18" x14ac:dyDescent="0.35">
      <c r="T117" s="83"/>
    </row>
    <row r="118" spans="20:20" ht="18" x14ac:dyDescent="0.35">
      <c r="T118" s="83"/>
    </row>
  </sheetData>
  <sortState xmlns:xlrd2="http://schemas.microsoft.com/office/spreadsheetml/2017/richdata2" ref="B79:I109">
    <sortCondition ref="B78:B109"/>
  </sortState>
  <mergeCells count="6">
    <mergeCell ref="B77:C78"/>
    <mergeCell ref="D77:E77"/>
    <mergeCell ref="F77:G77"/>
    <mergeCell ref="H77:I77"/>
    <mergeCell ref="AO2:AR2"/>
    <mergeCell ref="AF36:AF38"/>
  </mergeCells>
  <conditionalFormatting sqref="D39:O39 D40:F69 G40:G70 H40:O69">
    <cfRule type="colorScale" priority="1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204CB-55F1-47CC-9B7C-E4398843409C}">
  <sheetPr>
    <tabColor theme="7" tint="0.39997558519241921"/>
  </sheetPr>
  <dimension ref="B1:BF121"/>
  <sheetViews>
    <sheetView topLeftCell="AK19" zoomScale="60" zoomScaleNormal="60" workbookViewId="0">
      <selection activeCell="AE104" sqref="AE104"/>
    </sheetView>
  </sheetViews>
  <sheetFormatPr defaultRowHeight="14.4" x14ac:dyDescent="0.3"/>
  <cols>
    <col min="35" max="35" width="9.88671875" bestFit="1" customWidth="1"/>
  </cols>
  <sheetData>
    <row r="1" spans="2:53" x14ac:dyDescent="0.3">
      <c r="Q1" s="139" t="s">
        <v>9</v>
      </c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</row>
    <row r="2" spans="2:53" x14ac:dyDescent="0.3">
      <c r="B2">
        <v>0</v>
      </c>
    </row>
    <row r="3" spans="2:53" x14ac:dyDescent="0.3">
      <c r="B3" t="s">
        <v>0</v>
      </c>
      <c r="C3" s="1">
        <v>1</v>
      </c>
      <c r="D3" s="1">
        <v>2</v>
      </c>
      <c r="E3" s="1">
        <v>3</v>
      </c>
      <c r="F3" s="1">
        <v>4</v>
      </c>
      <c r="G3" s="1">
        <v>5</v>
      </c>
      <c r="H3" s="1">
        <v>6</v>
      </c>
      <c r="I3" s="1">
        <v>7</v>
      </c>
      <c r="J3" s="1">
        <v>8</v>
      </c>
      <c r="K3" s="1">
        <v>9</v>
      </c>
      <c r="L3" s="1">
        <v>10</v>
      </c>
      <c r="M3" s="1">
        <v>11</v>
      </c>
      <c r="N3" s="1">
        <v>12</v>
      </c>
    </row>
    <row r="4" spans="2:53" x14ac:dyDescent="0.3">
      <c r="B4" t="s">
        <v>1</v>
      </c>
      <c r="C4" s="30">
        <v>0.32340000000000002</v>
      </c>
      <c r="D4" s="30">
        <v>0.2944</v>
      </c>
      <c r="E4" s="30">
        <v>0.31009999999999999</v>
      </c>
      <c r="F4" s="30">
        <v>0.30570000000000003</v>
      </c>
      <c r="G4" s="30">
        <v>0.28310000000000002</v>
      </c>
      <c r="H4" s="30">
        <v>0.26579999999999998</v>
      </c>
      <c r="I4" s="30">
        <v>0.27479999999999999</v>
      </c>
      <c r="J4" s="30">
        <v>0.26500000000000001</v>
      </c>
      <c r="K4" s="30">
        <v>0.26090000000000002</v>
      </c>
      <c r="L4" s="30">
        <v>0.2366</v>
      </c>
      <c r="M4" s="30">
        <v>0.2581</v>
      </c>
      <c r="N4" s="30">
        <v>0.23810000000000001</v>
      </c>
    </row>
    <row r="5" spans="2:53" x14ac:dyDescent="0.3">
      <c r="B5" t="s">
        <v>2</v>
      </c>
      <c r="C5" s="30">
        <v>0.28860000000000002</v>
      </c>
      <c r="D5" s="30">
        <v>0.3095</v>
      </c>
      <c r="E5" s="30">
        <v>0.30180000000000001</v>
      </c>
      <c r="F5" s="30">
        <v>0.2883</v>
      </c>
      <c r="G5" s="30">
        <v>0.27239999999999998</v>
      </c>
      <c r="H5" s="30">
        <v>0.2717</v>
      </c>
      <c r="I5" s="30">
        <v>0.254</v>
      </c>
      <c r="J5" s="30">
        <v>0.23830000000000001</v>
      </c>
      <c r="K5" s="30">
        <v>0.2571</v>
      </c>
      <c r="L5" s="30">
        <v>0.2351</v>
      </c>
      <c r="M5" s="30">
        <v>0.22289999999999999</v>
      </c>
      <c r="N5" s="30">
        <v>0.21629999999999999</v>
      </c>
    </row>
    <row r="6" spans="2:53" x14ac:dyDescent="0.3">
      <c r="B6" t="s">
        <v>3</v>
      </c>
      <c r="C6" s="30">
        <v>0.31269999999999998</v>
      </c>
      <c r="D6" s="30">
        <v>0.26369999999999999</v>
      </c>
      <c r="E6" s="30">
        <v>0.47370000000000001</v>
      </c>
      <c r="F6" s="30">
        <v>0.3296</v>
      </c>
      <c r="G6" s="30">
        <v>0.312</v>
      </c>
      <c r="H6" s="30">
        <v>0.2641</v>
      </c>
      <c r="I6" s="30">
        <v>0.4456</v>
      </c>
      <c r="J6" s="30">
        <v>0.41639999999999999</v>
      </c>
      <c r="K6" s="30">
        <v>0.2591</v>
      </c>
      <c r="L6" s="30">
        <v>0.22889999999999999</v>
      </c>
      <c r="M6" s="30">
        <v>0.32500000000000001</v>
      </c>
      <c r="N6" s="30">
        <v>0.24879999999999999</v>
      </c>
    </row>
    <row r="7" spans="2:53" x14ac:dyDescent="0.3">
      <c r="B7" t="s">
        <v>4</v>
      </c>
      <c r="C7" s="30">
        <v>0.29949999999999999</v>
      </c>
      <c r="D7" s="30">
        <v>0.26350000000000001</v>
      </c>
      <c r="E7" s="30">
        <v>0.26400000000000001</v>
      </c>
      <c r="F7" s="30">
        <v>0.26250000000000001</v>
      </c>
      <c r="G7" s="30">
        <v>0.29480000000000001</v>
      </c>
      <c r="H7" s="30">
        <v>0.25469999999999998</v>
      </c>
      <c r="I7" s="30">
        <v>0.26450000000000001</v>
      </c>
      <c r="J7" s="30">
        <v>0.23880000000000001</v>
      </c>
      <c r="K7" s="30">
        <v>0.2792</v>
      </c>
      <c r="L7" s="30">
        <v>0.24129999999999999</v>
      </c>
      <c r="M7" s="30">
        <v>0.22209999999999999</v>
      </c>
      <c r="N7" s="30">
        <v>0.22070000000000001</v>
      </c>
    </row>
    <row r="8" spans="2:53" x14ac:dyDescent="0.3">
      <c r="B8" t="s">
        <v>5</v>
      </c>
      <c r="C8" s="30">
        <v>0.28949999999999998</v>
      </c>
      <c r="D8" s="30">
        <v>0.2591</v>
      </c>
      <c r="E8" s="30">
        <v>0.25800000000000001</v>
      </c>
      <c r="F8" s="30">
        <v>0.24460000000000001</v>
      </c>
      <c r="G8" s="30">
        <v>0.27879999999999999</v>
      </c>
      <c r="H8" s="30">
        <v>0.245</v>
      </c>
      <c r="I8" s="30">
        <v>0.2666</v>
      </c>
      <c r="J8" s="30">
        <v>0.28160000000000002</v>
      </c>
      <c r="K8" s="30">
        <v>0.26979999999999998</v>
      </c>
      <c r="L8" s="30">
        <v>0.25059999999999999</v>
      </c>
      <c r="M8" s="30">
        <v>0.25390000000000001</v>
      </c>
      <c r="N8" s="30">
        <v>0.21560000000000001</v>
      </c>
    </row>
    <row r="9" spans="2:53" x14ac:dyDescent="0.3">
      <c r="B9" t="s">
        <v>6</v>
      </c>
      <c r="C9" s="30">
        <v>0.26690000000000003</v>
      </c>
      <c r="D9" s="30">
        <v>0.28070000000000001</v>
      </c>
      <c r="E9" s="30">
        <v>0.26129999999999998</v>
      </c>
      <c r="F9" s="30">
        <v>0.253</v>
      </c>
      <c r="G9" s="30">
        <v>0.26179999999999998</v>
      </c>
      <c r="H9" s="30">
        <v>0.2326</v>
      </c>
      <c r="I9" s="30">
        <v>0.25040000000000001</v>
      </c>
      <c r="J9" s="30">
        <v>0.27389999999999998</v>
      </c>
      <c r="K9" s="30">
        <v>0.28010000000000002</v>
      </c>
      <c r="L9" s="30">
        <v>0.25459999999999999</v>
      </c>
      <c r="M9" s="30">
        <v>0.2356</v>
      </c>
      <c r="N9" s="30">
        <v>0.2319</v>
      </c>
    </row>
    <row r="10" spans="2:53" x14ac:dyDescent="0.3">
      <c r="B10" t="s">
        <v>7</v>
      </c>
      <c r="C10" s="30">
        <v>0.28710000000000002</v>
      </c>
      <c r="D10" s="30">
        <v>0.26919999999999999</v>
      </c>
      <c r="E10" s="30">
        <v>0.29189999999999999</v>
      </c>
      <c r="F10" s="30">
        <v>0.28249999999999997</v>
      </c>
      <c r="G10" s="30">
        <v>0.28000000000000003</v>
      </c>
      <c r="H10" s="30">
        <v>0.24929999999999999</v>
      </c>
      <c r="I10" s="30">
        <v>0.2467</v>
      </c>
      <c r="J10" s="30">
        <v>0.28439999999999999</v>
      </c>
      <c r="K10" s="30">
        <v>0.28710000000000002</v>
      </c>
      <c r="L10" s="30">
        <v>0.2888</v>
      </c>
      <c r="M10" s="30">
        <v>0.26869999999999999</v>
      </c>
      <c r="N10" s="30">
        <v>0.20219999999999999</v>
      </c>
    </row>
    <row r="11" spans="2:53" x14ac:dyDescent="0.3">
      <c r="B11" t="s">
        <v>8</v>
      </c>
      <c r="C11" s="30">
        <v>0.3246</v>
      </c>
      <c r="D11" s="30">
        <v>0.31209999999999999</v>
      </c>
      <c r="E11" s="30">
        <v>0.27679999999999999</v>
      </c>
      <c r="F11" s="30">
        <v>0.28860000000000002</v>
      </c>
      <c r="G11" s="30">
        <v>0.2712</v>
      </c>
      <c r="H11" s="30">
        <v>0.2616</v>
      </c>
      <c r="I11" s="30">
        <v>0.2369</v>
      </c>
      <c r="J11" s="30">
        <v>0.28899999999999998</v>
      </c>
      <c r="K11" s="30">
        <v>0.27089999999999997</v>
      </c>
      <c r="L11" s="30">
        <v>0.2772</v>
      </c>
      <c r="M11" s="30">
        <v>0.23430000000000001</v>
      </c>
      <c r="N11" s="30">
        <v>0.24909999999999999</v>
      </c>
    </row>
    <row r="12" spans="2:53" ht="15" thickBot="1" x14ac:dyDescent="0.35"/>
    <row r="13" spans="2:53" x14ac:dyDescent="0.3">
      <c r="B13">
        <v>24</v>
      </c>
      <c r="Q13">
        <v>24</v>
      </c>
      <c r="AF13">
        <v>24</v>
      </c>
      <c r="AV13" t="s">
        <v>10</v>
      </c>
      <c r="AW13" t="s">
        <v>11</v>
      </c>
      <c r="AX13" t="s">
        <v>12</v>
      </c>
      <c r="AY13" s="4" t="s">
        <v>13</v>
      </c>
      <c r="AZ13" s="5" t="s">
        <v>14</v>
      </c>
      <c r="BA13" t="s">
        <v>17</v>
      </c>
    </row>
    <row r="14" spans="2:53" ht="15" thickBot="1" x14ac:dyDescent="0.35">
      <c r="B14" t="s">
        <v>0</v>
      </c>
      <c r="C14" s="1">
        <v>1</v>
      </c>
      <c r="D14" s="1">
        <v>2</v>
      </c>
      <c r="E14" s="1">
        <v>3</v>
      </c>
      <c r="F14" s="1">
        <v>4</v>
      </c>
      <c r="G14" s="1">
        <v>5</v>
      </c>
      <c r="H14" s="1">
        <v>6</v>
      </c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Q14" t="s">
        <v>0</v>
      </c>
      <c r="R14" s="1">
        <v>1</v>
      </c>
      <c r="S14" s="1">
        <v>2</v>
      </c>
      <c r="T14" s="1">
        <v>3</v>
      </c>
      <c r="U14" s="1">
        <v>4</v>
      </c>
      <c r="V14" s="1">
        <v>5</v>
      </c>
      <c r="W14" s="1">
        <v>6</v>
      </c>
      <c r="X14" s="1">
        <v>7</v>
      </c>
      <c r="Y14" s="1">
        <v>8</v>
      </c>
      <c r="Z14" s="1">
        <v>9</v>
      </c>
      <c r="AA14" s="1">
        <v>10</v>
      </c>
      <c r="AB14" s="1">
        <v>11</v>
      </c>
      <c r="AC14" s="1">
        <v>12</v>
      </c>
      <c r="AF14" t="s">
        <v>0</v>
      </c>
      <c r="AG14" s="1">
        <v>1</v>
      </c>
      <c r="AH14" s="1">
        <v>2</v>
      </c>
      <c r="AI14" s="1">
        <v>3</v>
      </c>
      <c r="AJ14" s="1">
        <v>4</v>
      </c>
      <c r="AK14" s="1">
        <v>5</v>
      </c>
      <c r="AL14" s="1">
        <v>6</v>
      </c>
      <c r="AM14" s="1">
        <v>7</v>
      </c>
      <c r="AN14" s="1">
        <v>8</v>
      </c>
      <c r="AO14" s="1">
        <v>9</v>
      </c>
      <c r="AP14" s="1">
        <v>10</v>
      </c>
      <c r="AQ14" s="1">
        <v>11</v>
      </c>
      <c r="AR14" s="1">
        <v>12</v>
      </c>
      <c r="AV14">
        <f>SUM(AG15:AJ22)/31</f>
        <v>0.2305451612903226</v>
      </c>
      <c r="AW14">
        <f>SUM(AK15:AN22)/31</f>
        <v>0.24355483870967742</v>
      </c>
      <c r="AX14">
        <f>SUM(AO15:AR22)/31</f>
        <v>0.2361483870967743</v>
      </c>
      <c r="AY14" s="6">
        <f>AVERAGE(AV14:AX14)</f>
        <v>0.23674946236559144</v>
      </c>
      <c r="AZ14" s="7">
        <f>STDEV(AV14:AX14)</f>
        <v>6.5256337047068002E-3</v>
      </c>
      <c r="BA14">
        <f>AZ14*100/AY14</f>
        <v>2.7563457333769299</v>
      </c>
    </row>
    <row r="15" spans="2:53" x14ac:dyDescent="0.3">
      <c r="B15" t="s">
        <v>1</v>
      </c>
      <c r="C15" s="30">
        <v>0.3926</v>
      </c>
      <c r="D15" s="30">
        <v>1.5705</v>
      </c>
      <c r="E15" s="30">
        <v>0.84230000000000005</v>
      </c>
      <c r="F15" s="30">
        <v>0.46760000000000002</v>
      </c>
      <c r="G15" s="30">
        <v>0.34100000000000003</v>
      </c>
      <c r="H15" s="30">
        <v>1.5117</v>
      </c>
      <c r="I15" s="30">
        <v>0.89190000000000003</v>
      </c>
      <c r="J15" s="30">
        <v>0.4703</v>
      </c>
      <c r="K15" s="30">
        <v>0.33229999999999998</v>
      </c>
      <c r="L15" s="30">
        <v>1.4935</v>
      </c>
      <c r="M15" s="30">
        <v>0.85309999999999997</v>
      </c>
      <c r="N15" s="30">
        <v>0.36399999999999999</v>
      </c>
      <c r="Q15" t="s">
        <v>1</v>
      </c>
      <c r="R15" s="11">
        <f>C15-$C$4</f>
        <v>6.9199999999999984E-2</v>
      </c>
      <c r="S15" s="3">
        <f>D15-$D$4</f>
        <v>1.2761</v>
      </c>
      <c r="T15" s="3">
        <f>E15-$E$4</f>
        <v>0.53220000000000001</v>
      </c>
      <c r="U15" s="3">
        <f>F15-$F$4</f>
        <v>0.16189999999999999</v>
      </c>
      <c r="V15" s="11">
        <f>G15-$G$4</f>
        <v>5.7900000000000007E-2</v>
      </c>
      <c r="W15" s="3">
        <f>H15-$H$4</f>
        <v>1.2459</v>
      </c>
      <c r="X15" s="3">
        <f>I15-$I$4</f>
        <v>0.61709999999999998</v>
      </c>
      <c r="Y15" s="3">
        <f>J15-$J$4</f>
        <v>0.20529999999999998</v>
      </c>
      <c r="Z15" s="11">
        <f>K15-$K$4</f>
        <v>7.1399999999999963E-2</v>
      </c>
      <c r="AA15" s="3">
        <f>L15-$L$4</f>
        <v>1.2569000000000001</v>
      </c>
      <c r="AB15" s="3">
        <f>M15-$M$4</f>
        <v>0.59499999999999997</v>
      </c>
      <c r="AC15" s="3">
        <f>N15-$N$4</f>
        <v>0.12589999999999998</v>
      </c>
      <c r="AF15" t="s">
        <v>1</v>
      </c>
      <c r="AG15" s="3">
        <f>IF(R15-$R$15&lt;0, "0", R15-$R$15)</f>
        <v>0</v>
      </c>
      <c r="AH15" s="3">
        <f t="shared" ref="AH15:AJ22" si="0">IF(S15-$R$15&lt;0, "0", S15-$R$15)</f>
        <v>1.2069000000000001</v>
      </c>
      <c r="AI15" s="3">
        <f t="shared" si="0"/>
        <v>0.46300000000000002</v>
      </c>
      <c r="AJ15" s="3">
        <f>IF(U15-$R$15&lt;0, "0", U15-$R$15)</f>
        <v>9.2700000000000005E-2</v>
      </c>
      <c r="AK15" s="3">
        <f>IF(V15-$V$15&lt;0, "0", V15-$V$15)</f>
        <v>0</v>
      </c>
      <c r="AL15" s="3">
        <f t="shared" ref="AL15:AN22" si="1">IF(W15-$V$15&lt;0, "0", W15-$V$15)</f>
        <v>1.1879999999999999</v>
      </c>
      <c r="AM15" s="3">
        <f t="shared" si="1"/>
        <v>0.55919999999999992</v>
      </c>
      <c r="AN15" s="3">
        <f t="shared" si="1"/>
        <v>0.14739999999999998</v>
      </c>
      <c r="AO15" s="3">
        <f>IF(Z15-$Z$15&lt;0, "0", Z15-$Z$15)</f>
        <v>0</v>
      </c>
      <c r="AP15" s="3">
        <f t="shared" ref="AP15:AR22" si="2">IF(AA15-$Z$15&lt;0, "0", AA15-$Z$15)</f>
        <v>1.1855000000000002</v>
      </c>
      <c r="AQ15" s="3">
        <f t="shared" si="2"/>
        <v>0.52360000000000007</v>
      </c>
      <c r="AR15" s="3">
        <f t="shared" si="2"/>
        <v>5.4500000000000021E-2</v>
      </c>
    </row>
    <row r="16" spans="2:53" x14ac:dyDescent="0.3">
      <c r="B16" t="s">
        <v>2</v>
      </c>
      <c r="C16" s="30">
        <v>0.59230000000000005</v>
      </c>
      <c r="D16" s="30">
        <v>0.42149999999999999</v>
      </c>
      <c r="E16" s="30">
        <v>1.2169000000000001</v>
      </c>
      <c r="F16" s="30">
        <v>0.77910000000000001</v>
      </c>
      <c r="G16" s="30">
        <v>0.5534</v>
      </c>
      <c r="H16" s="30">
        <v>0.37330000000000002</v>
      </c>
      <c r="I16" s="30">
        <v>1.0748</v>
      </c>
      <c r="J16" s="30">
        <v>0.64270000000000005</v>
      </c>
      <c r="K16" s="30">
        <v>0.55600000000000005</v>
      </c>
      <c r="L16" s="30">
        <v>0.33019999999999999</v>
      </c>
      <c r="M16" s="30">
        <v>1.1996</v>
      </c>
      <c r="N16" s="30">
        <v>0.66710000000000003</v>
      </c>
      <c r="Q16" t="s">
        <v>2</v>
      </c>
      <c r="R16" s="3">
        <f>C16-$C$5</f>
        <v>0.30370000000000003</v>
      </c>
      <c r="S16" s="3">
        <f>D16-$D$5</f>
        <v>0.11199999999999999</v>
      </c>
      <c r="T16" s="3">
        <f>E16-$E$5</f>
        <v>0.91510000000000002</v>
      </c>
      <c r="U16" s="3">
        <f>F16-$F$5</f>
        <v>0.49080000000000001</v>
      </c>
      <c r="V16" s="3">
        <f>G16-$G$5</f>
        <v>0.28100000000000003</v>
      </c>
      <c r="W16" s="3">
        <f>H16-$H$5</f>
        <v>0.10160000000000002</v>
      </c>
      <c r="X16" s="3">
        <f>I16-$I$5</f>
        <v>0.82079999999999997</v>
      </c>
      <c r="Y16" s="3">
        <f>J16-$J$5</f>
        <v>0.40440000000000004</v>
      </c>
      <c r="Z16" s="3">
        <f>K16-$K$5</f>
        <v>0.29890000000000005</v>
      </c>
      <c r="AA16" s="3">
        <f>L16-$L$5</f>
        <v>9.509999999999999E-2</v>
      </c>
      <c r="AB16" s="3">
        <f>M16-$M$5</f>
        <v>0.97670000000000001</v>
      </c>
      <c r="AC16" s="3">
        <f>N16-$N$5</f>
        <v>0.45080000000000003</v>
      </c>
      <c r="AF16" t="s">
        <v>2</v>
      </c>
      <c r="AG16" s="3">
        <f>IF(R16-$R$15&lt;0, "0", R16-$R$15)</f>
        <v>0.23450000000000004</v>
      </c>
      <c r="AH16" s="3">
        <f t="shared" si="0"/>
        <v>4.2800000000000005E-2</v>
      </c>
      <c r="AI16" s="3">
        <f t="shared" si="0"/>
        <v>0.8459000000000001</v>
      </c>
      <c r="AJ16" s="3">
        <f t="shared" si="0"/>
        <v>0.42160000000000003</v>
      </c>
      <c r="AK16" s="3">
        <f t="shared" ref="AK16:AK22" si="3">IF(V16-$V$15&lt;0, "0", V16-$V$15)</f>
        <v>0.22310000000000002</v>
      </c>
      <c r="AL16" s="3">
        <f t="shared" si="1"/>
        <v>4.3700000000000017E-2</v>
      </c>
      <c r="AM16" s="3">
        <f t="shared" si="1"/>
        <v>0.76289999999999991</v>
      </c>
      <c r="AN16" s="3">
        <f t="shared" si="1"/>
        <v>0.34650000000000003</v>
      </c>
      <c r="AO16" s="3">
        <f t="shared" ref="AO16:AO22" si="4">IF(Z16-$Z$15&lt;0, "0", Z16-$Z$15)</f>
        <v>0.22750000000000009</v>
      </c>
      <c r="AP16" s="3">
        <f t="shared" si="2"/>
        <v>2.3700000000000027E-2</v>
      </c>
      <c r="AQ16" s="3">
        <f t="shared" si="2"/>
        <v>0.90529999999999999</v>
      </c>
      <c r="AR16" s="3">
        <f t="shared" si="2"/>
        <v>0.37940000000000007</v>
      </c>
    </row>
    <row r="17" spans="2:58" x14ac:dyDescent="0.3">
      <c r="B17" t="s">
        <v>3</v>
      </c>
      <c r="C17" s="30">
        <v>0.5343</v>
      </c>
      <c r="D17" s="30">
        <v>0.33539999999999998</v>
      </c>
      <c r="E17" s="30">
        <v>0.32440000000000002</v>
      </c>
      <c r="F17" s="30">
        <v>0.3745</v>
      </c>
      <c r="G17" s="30">
        <v>0.53239999999999998</v>
      </c>
      <c r="H17" s="30">
        <v>0.3503</v>
      </c>
      <c r="I17" s="30">
        <v>0.30530000000000002</v>
      </c>
      <c r="J17" s="30">
        <v>0.29070000000000001</v>
      </c>
      <c r="K17" s="30">
        <v>0.4783</v>
      </c>
      <c r="L17" s="30">
        <v>0.3049</v>
      </c>
      <c r="M17" s="30">
        <v>0.28639999999999999</v>
      </c>
      <c r="N17" s="30">
        <v>0.2908</v>
      </c>
      <c r="Q17" t="s">
        <v>3</v>
      </c>
      <c r="R17" s="3">
        <f>C17-$C$6</f>
        <v>0.22160000000000002</v>
      </c>
      <c r="S17" s="3">
        <f>D17-$D$6</f>
        <v>7.1699999999999986E-2</v>
      </c>
      <c r="T17" s="3">
        <f>E17-$E$6</f>
        <v>-0.14929999999999999</v>
      </c>
      <c r="U17" s="3">
        <f>F17-$F$6</f>
        <v>4.4899999999999995E-2</v>
      </c>
      <c r="V17" s="3">
        <f>G17-$G$6</f>
        <v>0.22039999999999998</v>
      </c>
      <c r="W17" s="3">
        <f>H17-$H$6</f>
        <v>8.6199999999999999E-2</v>
      </c>
      <c r="X17" s="3">
        <f>I17-$I$6</f>
        <v>-0.14029999999999998</v>
      </c>
      <c r="Y17" s="3">
        <f>J17-$J$6</f>
        <v>-0.12569999999999998</v>
      </c>
      <c r="Z17" s="3">
        <f>K17-$K$6</f>
        <v>0.21920000000000001</v>
      </c>
      <c r="AA17" s="3">
        <f>L17-$L$6</f>
        <v>7.6000000000000012E-2</v>
      </c>
      <c r="AB17" s="3">
        <f>M17-$M$6</f>
        <v>-3.8600000000000023E-2</v>
      </c>
      <c r="AC17" s="3">
        <f>N17-$N$6</f>
        <v>4.200000000000001E-2</v>
      </c>
      <c r="AF17" t="s">
        <v>3</v>
      </c>
      <c r="AG17" s="3">
        <f t="shared" ref="AG17:AG22" si="5">IF(R17-$R$15&lt;0, "0", R17-$R$15)</f>
        <v>0.15240000000000004</v>
      </c>
      <c r="AH17" s="3">
        <f t="shared" si="0"/>
        <v>2.5000000000000022E-3</v>
      </c>
      <c r="AI17" s="3" t="str">
        <f t="shared" si="0"/>
        <v>0</v>
      </c>
      <c r="AJ17" s="3" t="str">
        <f t="shared" si="0"/>
        <v>0</v>
      </c>
      <c r="AK17" s="3">
        <f t="shared" si="3"/>
        <v>0.16249999999999998</v>
      </c>
      <c r="AL17" s="3">
        <f t="shared" si="1"/>
        <v>2.8299999999999992E-2</v>
      </c>
      <c r="AM17" s="3" t="str">
        <f t="shared" si="1"/>
        <v>0</v>
      </c>
      <c r="AN17" s="3" t="str">
        <f t="shared" si="1"/>
        <v>0</v>
      </c>
      <c r="AO17" s="3">
        <f t="shared" si="4"/>
        <v>0.14780000000000004</v>
      </c>
      <c r="AP17" s="3">
        <f t="shared" si="2"/>
        <v>4.6000000000000485E-3</v>
      </c>
      <c r="AQ17" s="3" t="str">
        <f t="shared" si="2"/>
        <v>0</v>
      </c>
      <c r="AR17" s="3" t="str">
        <f t="shared" si="2"/>
        <v>0</v>
      </c>
      <c r="BE17" t="s">
        <v>13</v>
      </c>
      <c r="BF17" t="s">
        <v>14</v>
      </c>
    </row>
    <row r="18" spans="2:58" x14ac:dyDescent="0.3">
      <c r="B18" t="s">
        <v>4</v>
      </c>
      <c r="C18" s="30">
        <v>0.53759999999999997</v>
      </c>
      <c r="D18" s="30">
        <v>0.71319999999999995</v>
      </c>
      <c r="E18" s="30">
        <v>0.30649999999999999</v>
      </c>
      <c r="F18" s="30">
        <v>0.51039999999999996</v>
      </c>
      <c r="G18" s="30">
        <v>0.56789999999999996</v>
      </c>
      <c r="H18" s="30">
        <v>0.73160000000000003</v>
      </c>
      <c r="I18" s="30">
        <v>0.30590000000000001</v>
      </c>
      <c r="J18" s="30">
        <v>0.49909999999999999</v>
      </c>
      <c r="K18" s="30">
        <v>0.56069999999999998</v>
      </c>
      <c r="L18" s="30">
        <v>0.6361</v>
      </c>
      <c r="M18" s="30">
        <v>0.2651</v>
      </c>
      <c r="N18" s="30">
        <v>0.44779999999999998</v>
      </c>
      <c r="Q18" t="s">
        <v>4</v>
      </c>
      <c r="R18" s="3">
        <f>C18-$C$7</f>
        <v>0.23809999999999998</v>
      </c>
      <c r="S18" s="3">
        <f>D18-$D$7</f>
        <v>0.44969999999999993</v>
      </c>
      <c r="T18" s="3">
        <f>E18-$E$7</f>
        <v>4.2499999999999982E-2</v>
      </c>
      <c r="U18" s="3">
        <f>F18-$F$7</f>
        <v>0.24789999999999995</v>
      </c>
      <c r="V18" s="3">
        <f>G18-$G$7</f>
        <v>0.27309999999999995</v>
      </c>
      <c r="W18" s="3">
        <f>H18-$H$7</f>
        <v>0.47690000000000005</v>
      </c>
      <c r="X18" s="3">
        <f>I18-$I$7</f>
        <v>4.1399999999999992E-2</v>
      </c>
      <c r="Y18" s="3">
        <f>J18-$J$7</f>
        <v>0.26029999999999998</v>
      </c>
      <c r="Z18" s="3">
        <f>K18-$K$7</f>
        <v>0.28149999999999997</v>
      </c>
      <c r="AA18" s="3">
        <f>L18-$L$7</f>
        <v>0.39480000000000004</v>
      </c>
      <c r="AB18" s="3">
        <f>M18-$M$7</f>
        <v>4.300000000000001E-2</v>
      </c>
      <c r="AC18" s="3">
        <f>N18-$N$7</f>
        <v>0.22709999999999997</v>
      </c>
      <c r="AF18" t="s">
        <v>4</v>
      </c>
      <c r="AG18" s="3">
        <f t="shared" si="5"/>
        <v>0.16889999999999999</v>
      </c>
      <c r="AH18" s="3">
        <f t="shared" si="0"/>
        <v>0.38049999999999995</v>
      </c>
      <c r="AI18" s="3" t="str">
        <f t="shared" si="0"/>
        <v>0</v>
      </c>
      <c r="AJ18" s="3">
        <f t="shared" si="0"/>
        <v>0.17869999999999997</v>
      </c>
      <c r="AK18" s="3">
        <f t="shared" si="3"/>
        <v>0.21519999999999995</v>
      </c>
      <c r="AL18" s="3">
        <f t="shared" si="1"/>
        <v>0.41900000000000004</v>
      </c>
      <c r="AM18" s="3" t="str">
        <f t="shared" si="1"/>
        <v>0</v>
      </c>
      <c r="AN18" s="3">
        <f t="shared" si="1"/>
        <v>0.20239999999999997</v>
      </c>
      <c r="AO18" s="3">
        <f t="shared" si="4"/>
        <v>0.21010000000000001</v>
      </c>
      <c r="AP18" s="3">
        <f t="shared" si="2"/>
        <v>0.32340000000000008</v>
      </c>
      <c r="AQ18" s="3" t="str">
        <f t="shared" si="2"/>
        <v>0</v>
      </c>
      <c r="AR18" s="3">
        <f t="shared" si="2"/>
        <v>0.15570000000000001</v>
      </c>
      <c r="BD18">
        <v>24</v>
      </c>
      <c r="BE18">
        <f>AY14</f>
        <v>0.23674946236559144</v>
      </c>
      <c r="BF18">
        <f>AZ14</f>
        <v>6.5256337047068002E-3</v>
      </c>
    </row>
    <row r="19" spans="2:58" x14ac:dyDescent="0.3">
      <c r="B19" t="s">
        <v>5</v>
      </c>
      <c r="C19" s="30">
        <v>0.36549999999999999</v>
      </c>
      <c r="D19" s="30">
        <v>1.468</v>
      </c>
      <c r="E19" s="30">
        <v>0.46920000000000001</v>
      </c>
      <c r="F19" s="30">
        <v>0.29170000000000001</v>
      </c>
      <c r="G19" s="30">
        <v>0.36930000000000002</v>
      </c>
      <c r="H19" s="30">
        <v>1.6739999999999999</v>
      </c>
      <c r="I19" s="30">
        <v>0.4753</v>
      </c>
      <c r="J19" s="30">
        <v>0.32190000000000002</v>
      </c>
      <c r="K19" s="30">
        <v>0.33750000000000002</v>
      </c>
      <c r="L19" s="30">
        <v>1.6709000000000001</v>
      </c>
      <c r="M19" s="30">
        <v>0.49740000000000001</v>
      </c>
      <c r="N19" s="30">
        <v>0.2656</v>
      </c>
      <c r="Q19" t="s">
        <v>5</v>
      </c>
      <c r="R19" s="3">
        <f>C19-$C$8</f>
        <v>7.6000000000000012E-2</v>
      </c>
      <c r="S19" s="3">
        <f>D19-$D$8</f>
        <v>1.2088999999999999</v>
      </c>
      <c r="T19" s="3">
        <f>E19-$E$8</f>
        <v>0.2112</v>
      </c>
      <c r="U19" s="3">
        <f>F19-$F$8</f>
        <v>4.7100000000000003E-2</v>
      </c>
      <c r="V19" s="3">
        <f>G19-$G$8</f>
        <v>9.0500000000000025E-2</v>
      </c>
      <c r="W19" s="3">
        <f>H19-$H$8</f>
        <v>1.4289999999999998</v>
      </c>
      <c r="X19" s="3">
        <f>I19-$I$8</f>
        <v>0.2087</v>
      </c>
      <c r="Y19" s="3">
        <f>J19-$J$8</f>
        <v>4.0300000000000002E-2</v>
      </c>
      <c r="Z19" s="3">
        <f>K19-$K$8</f>
        <v>6.7700000000000038E-2</v>
      </c>
      <c r="AA19" s="3">
        <f>L19-$L$8</f>
        <v>1.4203000000000001</v>
      </c>
      <c r="AB19" s="3">
        <f>M19-$M$8</f>
        <v>0.24349999999999999</v>
      </c>
      <c r="AC19" s="3">
        <f>N19-$N$8</f>
        <v>4.9999999999999989E-2</v>
      </c>
      <c r="AF19" t="s">
        <v>5</v>
      </c>
      <c r="AG19" s="3">
        <f t="shared" si="5"/>
        <v>6.8000000000000282E-3</v>
      </c>
      <c r="AH19" s="3">
        <f t="shared" si="0"/>
        <v>1.1396999999999999</v>
      </c>
      <c r="AI19" s="3">
        <f t="shared" si="0"/>
        <v>0.14200000000000002</v>
      </c>
      <c r="AJ19" s="3" t="str">
        <f t="shared" si="0"/>
        <v>0</v>
      </c>
      <c r="AK19" s="3">
        <f t="shared" si="3"/>
        <v>3.2600000000000018E-2</v>
      </c>
      <c r="AL19" s="3">
        <f t="shared" si="1"/>
        <v>1.3710999999999998</v>
      </c>
      <c r="AM19" s="3">
        <f t="shared" si="1"/>
        <v>0.15079999999999999</v>
      </c>
      <c r="AN19" s="3" t="str">
        <f t="shared" si="1"/>
        <v>0</v>
      </c>
      <c r="AO19" s="3" t="str">
        <f t="shared" si="4"/>
        <v>0</v>
      </c>
      <c r="AP19" s="3">
        <f t="shared" si="2"/>
        <v>1.3489000000000002</v>
      </c>
      <c r="AQ19" s="3">
        <f t="shared" si="2"/>
        <v>0.17210000000000003</v>
      </c>
      <c r="AR19" s="3" t="str">
        <f t="shared" si="2"/>
        <v>0</v>
      </c>
      <c r="BD19">
        <v>48</v>
      </c>
      <c r="BE19">
        <f>AY25</f>
        <v>1.2766634408602151</v>
      </c>
      <c r="BF19">
        <f>AZ25</f>
        <v>2.4445338018017414E-2</v>
      </c>
    </row>
    <row r="20" spans="2:58" x14ac:dyDescent="0.3">
      <c r="B20" t="s">
        <v>6</v>
      </c>
      <c r="C20" s="30">
        <v>0.38080000000000003</v>
      </c>
      <c r="D20" s="30">
        <v>0.36020000000000002</v>
      </c>
      <c r="E20" s="30">
        <v>0.30659999999999998</v>
      </c>
      <c r="F20" s="30">
        <v>0.3861</v>
      </c>
      <c r="G20" s="30">
        <v>0.37809999999999999</v>
      </c>
      <c r="H20" s="30">
        <v>0.28520000000000001</v>
      </c>
      <c r="I20" s="30">
        <v>0.32250000000000001</v>
      </c>
      <c r="J20" s="30">
        <v>0.40910000000000002</v>
      </c>
      <c r="K20" s="30">
        <v>0.4078</v>
      </c>
      <c r="L20" s="30">
        <v>0.32929999999999998</v>
      </c>
      <c r="M20" s="30">
        <v>0.29149999999999998</v>
      </c>
      <c r="N20" s="30">
        <v>0.3165</v>
      </c>
      <c r="Q20" t="s">
        <v>6</v>
      </c>
      <c r="R20" s="3">
        <f>C20-$C$9</f>
        <v>0.1139</v>
      </c>
      <c r="S20" s="3">
        <f>D20-$D$9</f>
        <v>7.9500000000000015E-2</v>
      </c>
      <c r="T20" s="3">
        <f>E20-$E$9</f>
        <v>4.5300000000000007E-2</v>
      </c>
      <c r="U20" s="3">
        <f>F20-$F$9</f>
        <v>0.1331</v>
      </c>
      <c r="V20" s="3">
        <f>G20-$G$9</f>
        <v>0.11630000000000001</v>
      </c>
      <c r="W20" s="3">
        <f>H20-$H$9</f>
        <v>5.2600000000000008E-2</v>
      </c>
      <c r="X20" s="3">
        <f>I20-$I$9</f>
        <v>7.2099999999999997E-2</v>
      </c>
      <c r="Y20" s="3">
        <f>J20-$J$9</f>
        <v>0.13520000000000004</v>
      </c>
      <c r="Z20" s="3">
        <f>K20-$K$9</f>
        <v>0.12769999999999998</v>
      </c>
      <c r="AA20" s="3">
        <f>L20-$L$9</f>
        <v>7.4699999999999989E-2</v>
      </c>
      <c r="AB20" s="3">
        <f>M20-$M$9</f>
        <v>5.5899999999999977E-2</v>
      </c>
      <c r="AC20" s="3">
        <f>N20-$N$9</f>
        <v>8.4600000000000009E-2</v>
      </c>
      <c r="AF20" t="s">
        <v>6</v>
      </c>
      <c r="AG20" s="3">
        <f t="shared" si="5"/>
        <v>4.4700000000000017E-2</v>
      </c>
      <c r="AH20" s="3">
        <f t="shared" si="0"/>
        <v>1.0300000000000031E-2</v>
      </c>
      <c r="AI20" s="3" t="str">
        <f t="shared" si="0"/>
        <v>0</v>
      </c>
      <c r="AJ20" s="3">
        <f t="shared" si="0"/>
        <v>6.3900000000000012E-2</v>
      </c>
      <c r="AK20" s="3">
        <f t="shared" si="3"/>
        <v>5.8400000000000007E-2</v>
      </c>
      <c r="AL20" s="3" t="str">
        <f t="shared" si="1"/>
        <v>0</v>
      </c>
      <c r="AM20" s="3">
        <f t="shared" si="1"/>
        <v>1.419999999999999E-2</v>
      </c>
      <c r="AN20" s="3">
        <f t="shared" si="1"/>
        <v>7.7300000000000035E-2</v>
      </c>
      <c r="AO20" s="3">
        <f t="shared" si="4"/>
        <v>5.6300000000000017E-2</v>
      </c>
      <c r="AP20" s="3">
        <f t="shared" si="2"/>
        <v>3.3000000000000251E-3</v>
      </c>
      <c r="AQ20" s="3" t="str">
        <f t="shared" si="2"/>
        <v>0</v>
      </c>
      <c r="AR20" s="3">
        <f t="shared" si="2"/>
        <v>1.3200000000000045E-2</v>
      </c>
      <c r="BD20">
        <v>72</v>
      </c>
      <c r="BE20">
        <f>AY36</f>
        <v>1.5859172043010752</v>
      </c>
      <c r="BF20">
        <f>AZ36</f>
        <v>4.8812482979496634E-2</v>
      </c>
    </row>
    <row r="21" spans="2:58" x14ac:dyDescent="0.3">
      <c r="B21" t="s">
        <v>7</v>
      </c>
      <c r="C21" s="30">
        <v>0.76749999999999996</v>
      </c>
      <c r="D21" s="30">
        <v>0.43120000000000003</v>
      </c>
      <c r="E21" s="30">
        <v>0.32319999999999999</v>
      </c>
      <c r="F21" s="30">
        <v>0.33810000000000001</v>
      </c>
      <c r="G21" s="30">
        <v>0.7419</v>
      </c>
      <c r="H21" s="30">
        <v>0.38529999999999998</v>
      </c>
      <c r="I21" s="30">
        <v>0.26800000000000002</v>
      </c>
      <c r="J21" s="30">
        <v>0.36180000000000001</v>
      </c>
      <c r="K21" s="30">
        <v>0.80100000000000005</v>
      </c>
      <c r="L21" s="30">
        <v>0.4451</v>
      </c>
      <c r="M21" s="30">
        <v>0.2964</v>
      </c>
      <c r="N21" s="30">
        <v>0.26840000000000003</v>
      </c>
      <c r="Q21" t="s">
        <v>7</v>
      </c>
      <c r="R21" s="3">
        <f>C21-$C$10</f>
        <v>0.48039999999999994</v>
      </c>
      <c r="S21" s="3">
        <f>D21-$D$10</f>
        <v>0.16200000000000003</v>
      </c>
      <c r="T21" s="3">
        <f>E21-$E$10</f>
        <v>3.1299999999999994E-2</v>
      </c>
      <c r="U21" s="3">
        <f>F21-$F$10</f>
        <v>5.5600000000000038E-2</v>
      </c>
      <c r="V21" s="3">
        <f>G21-$G$10</f>
        <v>0.46189999999999998</v>
      </c>
      <c r="W21" s="3">
        <f>H21-$H$10</f>
        <v>0.13599999999999998</v>
      </c>
      <c r="X21" s="3">
        <f>I21-$I$10</f>
        <v>2.1300000000000013E-2</v>
      </c>
      <c r="Y21" s="3">
        <f>J21-$J$10</f>
        <v>7.7400000000000024E-2</v>
      </c>
      <c r="Z21" s="3">
        <f>K21-$K$10</f>
        <v>0.51390000000000002</v>
      </c>
      <c r="AA21" s="3">
        <f>L21-$L$10</f>
        <v>0.15629999999999999</v>
      </c>
      <c r="AB21" s="3">
        <f>M21-$M$10</f>
        <v>2.7700000000000002E-2</v>
      </c>
      <c r="AC21" s="3">
        <f>N21-$N$10</f>
        <v>6.6200000000000037E-2</v>
      </c>
      <c r="AF21" t="s">
        <v>7</v>
      </c>
      <c r="AG21" s="3">
        <f t="shared" si="5"/>
        <v>0.41119999999999995</v>
      </c>
      <c r="AH21" s="3">
        <f t="shared" si="0"/>
        <v>9.2800000000000049E-2</v>
      </c>
      <c r="AI21" s="3" t="str">
        <f t="shared" si="0"/>
        <v>0</v>
      </c>
      <c r="AJ21" s="3" t="str">
        <f t="shared" si="0"/>
        <v>0</v>
      </c>
      <c r="AK21" s="3">
        <f t="shared" si="3"/>
        <v>0.40399999999999997</v>
      </c>
      <c r="AL21" s="3">
        <f t="shared" si="1"/>
        <v>7.8099999999999975E-2</v>
      </c>
      <c r="AM21" s="3" t="str">
        <f t="shared" si="1"/>
        <v>0</v>
      </c>
      <c r="AN21" s="3">
        <f t="shared" si="1"/>
        <v>1.9500000000000017E-2</v>
      </c>
      <c r="AO21" s="3">
        <f t="shared" si="4"/>
        <v>0.44250000000000006</v>
      </c>
      <c r="AP21" s="3">
        <f t="shared" si="2"/>
        <v>8.4900000000000031E-2</v>
      </c>
      <c r="AQ21" s="3" t="str">
        <f t="shared" si="2"/>
        <v>0</v>
      </c>
      <c r="AR21" s="3" t="str">
        <f t="shared" si="2"/>
        <v>0</v>
      </c>
      <c r="BD21">
        <v>96</v>
      </c>
      <c r="BE21">
        <f>$AY$47</f>
        <v>1.7459827956989251</v>
      </c>
      <c r="BF21">
        <f>$AZ$47</f>
        <v>6.3986860996298189E-2</v>
      </c>
    </row>
    <row r="22" spans="2:58" x14ac:dyDescent="0.3">
      <c r="B22" t="s">
        <v>8</v>
      </c>
      <c r="C22" s="30">
        <v>0.50670000000000004</v>
      </c>
      <c r="D22" s="30">
        <v>1.0357000000000001</v>
      </c>
      <c r="E22" s="30">
        <v>0.58199999999999996</v>
      </c>
      <c r="F22" s="30">
        <v>0.39960000000000001</v>
      </c>
      <c r="G22" s="30">
        <v>0.43230000000000002</v>
      </c>
      <c r="H22" s="30">
        <v>0.89200000000000002</v>
      </c>
      <c r="I22" s="30">
        <v>0.51770000000000005</v>
      </c>
      <c r="J22" s="30">
        <v>0.49430000000000002</v>
      </c>
      <c r="K22" s="30">
        <v>0.45500000000000002</v>
      </c>
      <c r="L22" s="30">
        <v>0.95850000000000002</v>
      </c>
      <c r="M22" s="30">
        <v>0.495</v>
      </c>
      <c r="N22" s="30">
        <v>0.46689999999999998</v>
      </c>
      <c r="Q22" t="s">
        <v>8</v>
      </c>
      <c r="R22" s="3">
        <f>C22-$C$11</f>
        <v>0.18210000000000004</v>
      </c>
      <c r="S22" s="3">
        <f>D22-$D$11</f>
        <v>0.72360000000000002</v>
      </c>
      <c r="T22" s="3">
        <f>E22-$E$11</f>
        <v>0.30519999999999997</v>
      </c>
      <c r="U22" s="3">
        <f>F22-$F$11</f>
        <v>0.11099999999999999</v>
      </c>
      <c r="V22" s="3">
        <f>G22-$G$11</f>
        <v>0.16110000000000002</v>
      </c>
      <c r="W22" s="3">
        <f>H22-$H$11</f>
        <v>0.63040000000000007</v>
      </c>
      <c r="X22" s="3">
        <f>I22-$I$11</f>
        <v>0.28080000000000005</v>
      </c>
      <c r="Y22" s="3">
        <f>J22-$J$11</f>
        <v>0.20530000000000004</v>
      </c>
      <c r="Z22" s="3">
        <f>K22-$K$11</f>
        <v>0.18410000000000004</v>
      </c>
      <c r="AA22" s="3">
        <f>L22-$L$11</f>
        <v>0.68130000000000002</v>
      </c>
      <c r="AB22" s="3">
        <f>M22-$M$11</f>
        <v>0.26069999999999999</v>
      </c>
      <c r="AC22" s="3">
        <f>N22-$N$11</f>
        <v>0.21779999999999999</v>
      </c>
      <c r="AF22" t="s">
        <v>8</v>
      </c>
      <c r="AG22" s="3">
        <f t="shared" si="5"/>
        <v>0.11290000000000006</v>
      </c>
      <c r="AH22" s="3">
        <f t="shared" si="0"/>
        <v>0.65440000000000009</v>
      </c>
      <c r="AI22" s="3">
        <f t="shared" si="0"/>
        <v>0.23599999999999999</v>
      </c>
      <c r="AJ22" s="3">
        <f t="shared" si="0"/>
        <v>4.1800000000000004E-2</v>
      </c>
      <c r="AK22" s="3">
        <f t="shared" si="3"/>
        <v>0.10320000000000001</v>
      </c>
      <c r="AL22" s="3">
        <f t="shared" si="1"/>
        <v>0.57250000000000001</v>
      </c>
      <c r="AM22" s="3">
        <f t="shared" si="1"/>
        <v>0.22290000000000004</v>
      </c>
      <c r="AN22" s="3">
        <f t="shared" si="1"/>
        <v>0.14740000000000003</v>
      </c>
      <c r="AO22" s="3">
        <f t="shared" si="4"/>
        <v>0.11270000000000008</v>
      </c>
      <c r="AP22" s="3">
        <f t="shared" si="2"/>
        <v>0.60990000000000011</v>
      </c>
      <c r="AQ22" s="3">
        <f t="shared" si="2"/>
        <v>0.18930000000000002</v>
      </c>
      <c r="AR22" s="3">
        <f t="shared" si="2"/>
        <v>0.14640000000000003</v>
      </c>
      <c r="BD22">
        <v>120</v>
      </c>
      <c r="BE22">
        <f>AY58</f>
        <v>1.8332161290322582</v>
      </c>
      <c r="BF22">
        <f>AZ58</f>
        <v>7.10821246103822E-2</v>
      </c>
    </row>
    <row r="23" spans="2:58" ht="15" thickBot="1" x14ac:dyDescent="0.35">
      <c r="BD23">
        <v>144</v>
      </c>
      <c r="BE23">
        <f>AY69</f>
        <v>1.779767741935484</v>
      </c>
      <c r="BF23">
        <f>AZ69</f>
        <v>5.0491824685206271E-2</v>
      </c>
    </row>
    <row r="24" spans="2:58" x14ac:dyDescent="0.3">
      <c r="B24">
        <v>48</v>
      </c>
      <c r="Q24">
        <v>48</v>
      </c>
      <c r="AF24">
        <v>48</v>
      </c>
      <c r="AV24" t="s">
        <v>10</v>
      </c>
      <c r="AW24" t="s">
        <v>11</v>
      </c>
      <c r="AX24" t="s">
        <v>12</v>
      </c>
      <c r="AY24" s="4" t="s">
        <v>13</v>
      </c>
      <c r="AZ24" s="5" t="s">
        <v>14</v>
      </c>
      <c r="BD24">
        <v>168</v>
      </c>
      <c r="BE24">
        <f>AY80</f>
        <v>1.7906032258064517</v>
      </c>
      <c r="BF24">
        <f>AZ80</f>
        <v>4.6570632803841827E-2</v>
      </c>
    </row>
    <row r="25" spans="2:58" ht="15" thickBot="1" x14ac:dyDescent="0.35">
      <c r="B25" t="s">
        <v>0</v>
      </c>
      <c r="C25" s="1">
        <v>1</v>
      </c>
      <c r="D25" s="1">
        <v>2</v>
      </c>
      <c r="E25" s="1">
        <v>3</v>
      </c>
      <c r="F25" s="1">
        <v>4</v>
      </c>
      <c r="G25" s="1">
        <v>5</v>
      </c>
      <c r="H25" s="1">
        <v>6</v>
      </c>
      <c r="I25" s="1">
        <v>7</v>
      </c>
      <c r="J25" s="1">
        <v>8</v>
      </c>
      <c r="K25" s="1">
        <v>9</v>
      </c>
      <c r="L25" s="1">
        <v>10</v>
      </c>
      <c r="M25" s="1">
        <v>11</v>
      </c>
      <c r="N25" s="1">
        <v>12</v>
      </c>
      <c r="Q25" t="s">
        <v>0</v>
      </c>
      <c r="R25" s="1">
        <v>1</v>
      </c>
      <c r="S25" s="1">
        <v>2</v>
      </c>
      <c r="T25" s="1">
        <v>3</v>
      </c>
      <c r="U25" s="1">
        <v>4</v>
      </c>
      <c r="V25" s="1">
        <v>5</v>
      </c>
      <c r="W25" s="1">
        <v>6</v>
      </c>
      <c r="X25" s="1">
        <v>7</v>
      </c>
      <c r="Y25" s="1">
        <v>8</v>
      </c>
      <c r="Z25" s="1">
        <v>9</v>
      </c>
      <c r="AA25" s="1">
        <v>10</v>
      </c>
      <c r="AB25" s="1">
        <v>11</v>
      </c>
      <c r="AC25" s="1">
        <v>12</v>
      </c>
      <c r="AF25" t="s">
        <v>0</v>
      </c>
      <c r="AG25" s="1">
        <v>1</v>
      </c>
      <c r="AH25" s="1">
        <v>2</v>
      </c>
      <c r="AI25" s="1">
        <v>3</v>
      </c>
      <c r="AJ25" s="1">
        <v>4</v>
      </c>
      <c r="AK25" s="1">
        <v>5</v>
      </c>
      <c r="AL25" s="1">
        <v>6</v>
      </c>
      <c r="AM25" s="1">
        <v>7</v>
      </c>
      <c r="AN25" s="1">
        <v>8</v>
      </c>
      <c r="AO25" s="1">
        <v>9</v>
      </c>
      <c r="AP25" s="1">
        <v>10</v>
      </c>
      <c r="AQ25" s="1">
        <v>11</v>
      </c>
      <c r="AR25" s="1">
        <v>12</v>
      </c>
      <c r="AV25">
        <f>SUM(AG26:AJ33)/31</f>
        <v>1.3017516129032261</v>
      </c>
      <c r="AW25">
        <f>SUM(AK26:AN33)/31</f>
        <v>1.2529161290322581</v>
      </c>
      <c r="AX25">
        <f>SUM(AO26:AR33)/31</f>
        <v>1.2753225806451614</v>
      </c>
      <c r="AY25" s="6">
        <f>AVERAGE(AV25:AX25)</f>
        <v>1.2766634408602151</v>
      </c>
      <c r="AZ25" s="7">
        <f>STDEV(AV25:AX25)</f>
        <v>2.4445338018017414E-2</v>
      </c>
      <c r="BA25">
        <f>AZ25*100/AY25</f>
        <v>1.9147832729937153</v>
      </c>
      <c r="BD25">
        <v>192</v>
      </c>
      <c r="BE25">
        <f>AY91</f>
        <v>0</v>
      </c>
      <c r="BF25">
        <f>AZ91</f>
        <v>0</v>
      </c>
    </row>
    <row r="26" spans="2:58" x14ac:dyDescent="0.3">
      <c r="B26" t="s">
        <v>1</v>
      </c>
      <c r="C26" s="30">
        <v>0.43590000000000001</v>
      </c>
      <c r="D26" s="30">
        <v>2.3818999999999999</v>
      </c>
      <c r="E26" s="30">
        <v>2.0411999999999999</v>
      </c>
      <c r="F26" s="30">
        <v>2.4095</v>
      </c>
      <c r="G26" s="30">
        <v>0.37480000000000002</v>
      </c>
      <c r="H26" s="30">
        <v>2.3268</v>
      </c>
      <c r="I26" s="30">
        <v>2.0472000000000001</v>
      </c>
      <c r="J26" s="30">
        <v>2.2151999999999998</v>
      </c>
      <c r="K26" s="30">
        <v>0.3332</v>
      </c>
      <c r="L26" s="30">
        <v>2.3477000000000001</v>
      </c>
      <c r="M26" s="30">
        <v>1.9410000000000001</v>
      </c>
      <c r="N26" s="30">
        <v>2.3357000000000001</v>
      </c>
      <c r="Q26" t="s">
        <v>1</v>
      </c>
      <c r="R26" s="11">
        <f>C26-$C$4</f>
        <v>0.11249999999999999</v>
      </c>
      <c r="S26" s="3">
        <f>D26-$D$4</f>
        <v>2.0874999999999999</v>
      </c>
      <c r="T26" s="3">
        <f>E26-$E$4</f>
        <v>1.7310999999999999</v>
      </c>
      <c r="U26" s="3">
        <f>F26-$F$4</f>
        <v>2.1038000000000001</v>
      </c>
      <c r="V26" s="11">
        <f>G26-$G$4</f>
        <v>9.1700000000000004E-2</v>
      </c>
      <c r="W26" s="3">
        <f>H26-$H$4</f>
        <v>2.0609999999999999</v>
      </c>
      <c r="X26" s="3">
        <f>I26-$I$4</f>
        <v>1.7724000000000002</v>
      </c>
      <c r="Y26" s="3">
        <f>J26-$J$4</f>
        <v>1.9501999999999997</v>
      </c>
      <c r="Z26" s="11">
        <f>K26-$K$4</f>
        <v>7.2299999999999975E-2</v>
      </c>
      <c r="AA26" s="3">
        <f>L26-$L$4</f>
        <v>2.1111</v>
      </c>
      <c r="AB26" s="3">
        <f>M26-$M$4</f>
        <v>1.6829000000000001</v>
      </c>
      <c r="AC26" s="3">
        <f>N26-$N$4</f>
        <v>2.0975999999999999</v>
      </c>
      <c r="AF26" t="s">
        <v>1</v>
      </c>
      <c r="AG26" s="3">
        <f>IF(R26-$R$26&lt;0,"0",R26-$R$26)</f>
        <v>0</v>
      </c>
      <c r="AH26" s="3">
        <f t="shared" ref="AH26:AJ33" si="6">IF(S26-$R$26&lt;0,"0",S26-$R$26)</f>
        <v>1.9749999999999999</v>
      </c>
      <c r="AI26" s="3">
        <f t="shared" si="6"/>
        <v>1.6185999999999998</v>
      </c>
      <c r="AJ26" s="3">
        <f t="shared" si="6"/>
        <v>1.9913000000000001</v>
      </c>
      <c r="AK26" s="3">
        <f>IF(V26-$V$26&lt;0,"0",V26-$V$26)</f>
        <v>0</v>
      </c>
      <c r="AL26" s="3">
        <f t="shared" ref="AL26:AN33" si="7">IF(W26-$V$26&lt;0,"0",W26-$V$26)</f>
        <v>1.9693000000000001</v>
      </c>
      <c r="AM26" s="3">
        <f t="shared" si="7"/>
        <v>1.6807000000000003</v>
      </c>
      <c r="AN26" s="3">
        <f t="shared" si="7"/>
        <v>1.8584999999999998</v>
      </c>
      <c r="AO26" s="3">
        <f>IF(Z26-$Z$26&lt;0,"0",Z26-$Z$26)</f>
        <v>0</v>
      </c>
      <c r="AP26" s="3">
        <f t="shared" ref="AP26:AR33" si="8">IF(AA26-$Z$26&lt;0,"0",AA26-$Z$26)</f>
        <v>2.0388000000000002</v>
      </c>
      <c r="AQ26" s="3">
        <f t="shared" si="8"/>
        <v>1.6106</v>
      </c>
      <c r="AR26" s="3">
        <f t="shared" si="8"/>
        <v>2.0253000000000001</v>
      </c>
      <c r="BD26">
        <v>216</v>
      </c>
      <c r="BE26">
        <f>AY102</f>
        <v>0</v>
      </c>
      <c r="BF26">
        <f>AZ102</f>
        <v>0</v>
      </c>
    </row>
    <row r="27" spans="2:58" x14ac:dyDescent="0.3">
      <c r="B27" t="s">
        <v>2</v>
      </c>
      <c r="C27" s="30">
        <v>2.0135999999999998</v>
      </c>
      <c r="D27" s="30">
        <v>2.0621</v>
      </c>
      <c r="E27" s="30">
        <v>2.2298</v>
      </c>
      <c r="F27" s="30">
        <v>2.4971999999999999</v>
      </c>
      <c r="G27" s="30">
        <v>2.0783999999999998</v>
      </c>
      <c r="H27" s="30">
        <v>2.1962999999999999</v>
      </c>
      <c r="I27" s="30">
        <v>2.3521999999999998</v>
      </c>
      <c r="J27" s="30">
        <v>2.4788999999999999</v>
      </c>
      <c r="K27" s="30">
        <v>2.1116999999999999</v>
      </c>
      <c r="L27" s="30">
        <v>2.0849000000000002</v>
      </c>
      <c r="M27" s="30">
        <v>2.2408000000000001</v>
      </c>
      <c r="N27" s="30">
        <v>2.3456000000000001</v>
      </c>
      <c r="Q27" t="s">
        <v>2</v>
      </c>
      <c r="R27" s="11">
        <f>C27-$C$5</f>
        <v>1.7249999999999999</v>
      </c>
      <c r="S27" s="3">
        <f>D27-$D$5</f>
        <v>1.7526000000000002</v>
      </c>
      <c r="T27" s="3">
        <f>E27-$E$5</f>
        <v>1.9279999999999999</v>
      </c>
      <c r="U27" s="3">
        <f>F27-$F$5</f>
        <v>2.2088999999999999</v>
      </c>
      <c r="V27" s="3">
        <f>G27-$G$5</f>
        <v>1.8059999999999998</v>
      </c>
      <c r="W27" s="3">
        <f>H27-$H$5</f>
        <v>1.9245999999999999</v>
      </c>
      <c r="X27" s="3">
        <f>I27-$I$5</f>
        <v>2.0981999999999998</v>
      </c>
      <c r="Y27" s="3">
        <f>J27-$J$5</f>
        <v>2.2405999999999997</v>
      </c>
      <c r="Z27" s="3">
        <f>K27-$K$5</f>
        <v>1.8546</v>
      </c>
      <c r="AA27" s="3">
        <f>L27-$L$5</f>
        <v>1.8498000000000001</v>
      </c>
      <c r="AB27" s="3">
        <f>M27-$M$5</f>
        <v>2.0179</v>
      </c>
      <c r="AC27" s="3">
        <f>N27-$N$5</f>
        <v>2.1293000000000002</v>
      </c>
      <c r="AF27" t="s">
        <v>2</v>
      </c>
      <c r="AG27" s="3">
        <f>IF(R27-$R$26&lt;0,"0",R27-$R$26)</f>
        <v>1.6124999999999998</v>
      </c>
      <c r="AH27" s="3">
        <f t="shared" si="6"/>
        <v>1.6401000000000001</v>
      </c>
      <c r="AI27" s="3">
        <f t="shared" si="6"/>
        <v>1.8154999999999999</v>
      </c>
      <c r="AJ27" s="3">
        <f t="shared" si="6"/>
        <v>2.0964</v>
      </c>
      <c r="AK27" s="3">
        <f t="shared" ref="AK27:AK33" si="9">IF(V27-$V$26&lt;0,"0",V27-$V$26)</f>
        <v>1.7142999999999997</v>
      </c>
      <c r="AL27" s="3">
        <f t="shared" si="7"/>
        <v>1.8329</v>
      </c>
      <c r="AM27" s="3">
        <f t="shared" si="7"/>
        <v>2.0065</v>
      </c>
      <c r="AN27" s="3">
        <f t="shared" si="7"/>
        <v>2.1488999999999998</v>
      </c>
      <c r="AO27" s="3">
        <f t="shared" ref="AO27:AO33" si="10">IF(Z27-$Z$26&lt;0,"0",Z27-$Z$26)</f>
        <v>1.7823</v>
      </c>
      <c r="AP27" s="3">
        <f t="shared" si="8"/>
        <v>1.7775000000000001</v>
      </c>
      <c r="AQ27" s="3">
        <f t="shared" si="8"/>
        <v>1.9456</v>
      </c>
      <c r="AR27" s="3">
        <f t="shared" si="8"/>
        <v>2.0570000000000004</v>
      </c>
      <c r="BD27">
        <v>240</v>
      </c>
      <c r="BE27">
        <f>AY113</f>
        <v>0</v>
      </c>
      <c r="BF27">
        <f>AZ113</f>
        <v>0</v>
      </c>
    </row>
    <row r="28" spans="2:58" x14ac:dyDescent="0.3">
      <c r="B28" t="s">
        <v>3</v>
      </c>
      <c r="C28" s="30">
        <v>1.4104000000000001</v>
      </c>
      <c r="D28" s="30">
        <v>0.56189999999999996</v>
      </c>
      <c r="E28" s="30">
        <v>0.38590000000000002</v>
      </c>
      <c r="F28" s="30">
        <v>0.92320000000000002</v>
      </c>
      <c r="G28" s="30">
        <v>1.4440999999999999</v>
      </c>
      <c r="H28" s="30">
        <v>0.69650000000000001</v>
      </c>
      <c r="I28" s="30">
        <v>0.36830000000000002</v>
      </c>
      <c r="J28" s="30">
        <v>0.74239999999999995</v>
      </c>
      <c r="K28" s="30">
        <v>1.3492</v>
      </c>
      <c r="L28" s="30">
        <v>0.53420000000000001</v>
      </c>
      <c r="M28" s="30">
        <v>0.28170000000000001</v>
      </c>
      <c r="N28" s="30">
        <v>0.76990000000000003</v>
      </c>
      <c r="Q28" t="s">
        <v>3</v>
      </c>
      <c r="R28" s="11">
        <f>C28-$C$6</f>
        <v>1.0977000000000001</v>
      </c>
      <c r="S28" s="3">
        <f>D28-$D$6</f>
        <v>0.29819999999999997</v>
      </c>
      <c r="T28" s="3">
        <f>E28-$E$6</f>
        <v>-8.7799999999999989E-2</v>
      </c>
      <c r="U28" s="3">
        <f>F28-$F$6</f>
        <v>0.59360000000000002</v>
      </c>
      <c r="V28" s="3">
        <f>G28-$G$6</f>
        <v>1.1320999999999999</v>
      </c>
      <c r="W28" s="3">
        <f>H28-$H$6</f>
        <v>0.43240000000000001</v>
      </c>
      <c r="X28" s="3">
        <f>I28-$I$6</f>
        <v>-7.729999999999998E-2</v>
      </c>
      <c r="Y28" s="3">
        <f>J28-$J$6</f>
        <v>0.32599999999999996</v>
      </c>
      <c r="Z28" s="3">
        <f>K28-$K$6</f>
        <v>1.0901000000000001</v>
      </c>
      <c r="AA28" s="3">
        <f>L28-$L$6</f>
        <v>0.30530000000000002</v>
      </c>
      <c r="AB28" s="3">
        <f>M28-$M$6</f>
        <v>-4.3300000000000005E-2</v>
      </c>
      <c r="AC28" s="3">
        <f>N28-$N$6</f>
        <v>0.52110000000000001</v>
      </c>
      <c r="AF28" t="s">
        <v>3</v>
      </c>
      <c r="AG28" s="3">
        <f t="shared" ref="AG28:AG33" si="11">IF(R28-$R$26&lt;0,"0",R28-$R$26)</f>
        <v>0.98520000000000008</v>
      </c>
      <c r="AH28" s="3">
        <f t="shared" si="6"/>
        <v>0.18569999999999998</v>
      </c>
      <c r="AI28" s="3" t="str">
        <f t="shared" si="6"/>
        <v>0</v>
      </c>
      <c r="AJ28" s="3">
        <f t="shared" si="6"/>
        <v>0.48110000000000003</v>
      </c>
      <c r="AK28" s="3">
        <f t="shared" si="9"/>
        <v>1.0404</v>
      </c>
      <c r="AL28" s="3">
        <f t="shared" si="7"/>
        <v>0.3407</v>
      </c>
      <c r="AM28" s="3" t="str">
        <f t="shared" si="7"/>
        <v>0</v>
      </c>
      <c r="AN28" s="3">
        <f t="shared" si="7"/>
        <v>0.23429999999999995</v>
      </c>
      <c r="AO28" s="3">
        <f t="shared" si="10"/>
        <v>1.0178</v>
      </c>
      <c r="AP28" s="3">
        <f t="shared" si="8"/>
        <v>0.23300000000000004</v>
      </c>
      <c r="AQ28" s="3" t="str">
        <f t="shared" si="8"/>
        <v>0</v>
      </c>
      <c r="AR28" s="3">
        <f t="shared" si="8"/>
        <v>0.44880000000000003</v>
      </c>
    </row>
    <row r="29" spans="2:58" x14ac:dyDescent="0.3">
      <c r="B29" t="s">
        <v>4</v>
      </c>
      <c r="C29" s="30">
        <v>1.6334</v>
      </c>
      <c r="D29" s="30">
        <v>2.6576</v>
      </c>
      <c r="E29" s="30">
        <v>1.8875999999999999</v>
      </c>
      <c r="F29" s="30">
        <v>2.0276999999999998</v>
      </c>
      <c r="G29" s="30">
        <v>1.6674</v>
      </c>
      <c r="H29" s="30">
        <v>2.6349999999999998</v>
      </c>
      <c r="I29" s="30">
        <v>1.476</v>
      </c>
      <c r="J29" s="30">
        <v>1.6456999999999999</v>
      </c>
      <c r="K29" s="30">
        <v>1.7096</v>
      </c>
      <c r="L29" s="30">
        <v>2.6591999999999998</v>
      </c>
      <c r="M29" s="30">
        <v>1.4778</v>
      </c>
      <c r="N29" s="30">
        <v>1.583</v>
      </c>
      <c r="Q29" t="s">
        <v>4</v>
      </c>
      <c r="R29" s="11">
        <f>C29-$C$7</f>
        <v>1.3338999999999999</v>
      </c>
      <c r="S29" s="3">
        <f>D29-$D$7</f>
        <v>2.3940999999999999</v>
      </c>
      <c r="T29" s="3">
        <f>E29-$E$7</f>
        <v>1.6235999999999999</v>
      </c>
      <c r="U29" s="3">
        <f>F29-$F$7</f>
        <v>1.7651999999999999</v>
      </c>
      <c r="V29" s="3">
        <f>G29-$G$7</f>
        <v>1.3726</v>
      </c>
      <c r="W29" s="3">
        <f>H29-$H$7</f>
        <v>2.3802999999999996</v>
      </c>
      <c r="X29" s="3">
        <f>I29-$I$7</f>
        <v>1.2115</v>
      </c>
      <c r="Y29" s="3">
        <f>J29-$J$7</f>
        <v>1.4068999999999998</v>
      </c>
      <c r="Z29" s="3">
        <f>K29-$K$7</f>
        <v>1.4304000000000001</v>
      </c>
      <c r="AA29" s="3">
        <f>L29-$L$7</f>
        <v>2.4178999999999999</v>
      </c>
      <c r="AB29" s="3">
        <f>M29-$M$7</f>
        <v>1.2557</v>
      </c>
      <c r="AC29" s="3">
        <f>N29-$N$7</f>
        <v>1.3622999999999998</v>
      </c>
      <c r="AF29" t="s">
        <v>4</v>
      </c>
      <c r="AG29" s="3">
        <f t="shared" si="11"/>
        <v>1.2213999999999998</v>
      </c>
      <c r="AH29" s="3">
        <f t="shared" si="6"/>
        <v>2.2816000000000001</v>
      </c>
      <c r="AI29" s="3">
        <f t="shared" si="6"/>
        <v>1.5110999999999999</v>
      </c>
      <c r="AJ29" s="3">
        <f t="shared" si="6"/>
        <v>1.6526999999999998</v>
      </c>
      <c r="AK29" s="3">
        <f t="shared" si="9"/>
        <v>1.2808999999999999</v>
      </c>
      <c r="AL29" s="3">
        <f t="shared" si="7"/>
        <v>2.2885999999999997</v>
      </c>
      <c r="AM29" s="3">
        <f t="shared" si="7"/>
        <v>1.1198000000000001</v>
      </c>
      <c r="AN29" s="3">
        <f t="shared" si="7"/>
        <v>1.3151999999999999</v>
      </c>
      <c r="AO29" s="3">
        <f t="shared" si="10"/>
        <v>1.3581000000000001</v>
      </c>
      <c r="AP29" s="3">
        <f t="shared" si="8"/>
        <v>2.3456000000000001</v>
      </c>
      <c r="AQ29" s="3">
        <f t="shared" si="8"/>
        <v>1.1834</v>
      </c>
      <c r="AR29" s="3">
        <f t="shared" si="8"/>
        <v>1.2899999999999998</v>
      </c>
    </row>
    <row r="30" spans="2:58" x14ac:dyDescent="0.3">
      <c r="B30" t="s">
        <v>5</v>
      </c>
      <c r="C30" s="30">
        <v>0.53849999999999998</v>
      </c>
      <c r="D30" s="30">
        <v>2.3788999999999998</v>
      </c>
      <c r="E30" s="30">
        <v>2.5865</v>
      </c>
      <c r="F30" s="30">
        <v>0.48230000000000001</v>
      </c>
      <c r="G30" s="30">
        <v>0.68730000000000002</v>
      </c>
      <c r="H30" s="30">
        <v>2.3193999999999999</v>
      </c>
      <c r="I30" s="30">
        <v>2.4481000000000002</v>
      </c>
      <c r="J30" s="30">
        <v>0.45129999999999998</v>
      </c>
      <c r="K30" s="30">
        <v>0.59260000000000002</v>
      </c>
      <c r="L30" s="30">
        <v>2.4462000000000002</v>
      </c>
      <c r="M30" s="30">
        <v>2.5728</v>
      </c>
      <c r="N30" s="30">
        <v>0.503</v>
      </c>
      <c r="Q30" t="s">
        <v>5</v>
      </c>
      <c r="R30" s="11">
        <f>C30-$C$8</f>
        <v>0.249</v>
      </c>
      <c r="S30" s="3">
        <f>D30-$D$8</f>
        <v>2.1197999999999997</v>
      </c>
      <c r="T30" s="3">
        <f>E30-$E$8</f>
        <v>2.3285</v>
      </c>
      <c r="U30" s="3">
        <f>F30-$F$8</f>
        <v>0.23769999999999999</v>
      </c>
      <c r="V30" s="3">
        <f>G30-$G$8</f>
        <v>0.40850000000000003</v>
      </c>
      <c r="W30" s="3">
        <f>H30-$H$8</f>
        <v>2.0743999999999998</v>
      </c>
      <c r="X30" s="3">
        <f>I30-$I$8</f>
        <v>2.1815000000000002</v>
      </c>
      <c r="Y30" s="3">
        <f>J30-$J$8</f>
        <v>0.16969999999999996</v>
      </c>
      <c r="Z30" s="3">
        <f>K30-$K$8</f>
        <v>0.32280000000000003</v>
      </c>
      <c r="AA30" s="3">
        <f>L30-$L$8</f>
        <v>2.1956000000000002</v>
      </c>
      <c r="AB30" s="3">
        <f>M30-$M$8</f>
        <v>2.3189000000000002</v>
      </c>
      <c r="AC30" s="3">
        <f>N30-$N$8</f>
        <v>0.28739999999999999</v>
      </c>
      <c r="AF30" t="s">
        <v>5</v>
      </c>
      <c r="AG30" s="3">
        <f t="shared" si="11"/>
        <v>0.13650000000000001</v>
      </c>
      <c r="AH30" s="3">
        <f t="shared" si="6"/>
        <v>2.0072999999999999</v>
      </c>
      <c r="AI30" s="3">
        <f t="shared" si="6"/>
        <v>2.2160000000000002</v>
      </c>
      <c r="AJ30" s="3">
        <f t="shared" si="6"/>
        <v>0.12520000000000001</v>
      </c>
      <c r="AK30" s="3">
        <f t="shared" si="9"/>
        <v>0.31680000000000003</v>
      </c>
      <c r="AL30" s="3">
        <f t="shared" si="7"/>
        <v>1.9826999999999999</v>
      </c>
      <c r="AM30" s="3">
        <f t="shared" si="7"/>
        <v>2.0898000000000003</v>
      </c>
      <c r="AN30" s="3">
        <f t="shared" si="7"/>
        <v>7.7999999999999958E-2</v>
      </c>
      <c r="AO30" s="3">
        <f t="shared" si="10"/>
        <v>0.25050000000000006</v>
      </c>
      <c r="AP30" s="3">
        <f t="shared" si="8"/>
        <v>2.1233000000000004</v>
      </c>
      <c r="AQ30" s="3">
        <f t="shared" si="8"/>
        <v>2.2466000000000004</v>
      </c>
      <c r="AR30" s="3">
        <f t="shared" si="8"/>
        <v>0.21510000000000001</v>
      </c>
    </row>
    <row r="31" spans="2:58" x14ac:dyDescent="0.3">
      <c r="B31" t="s">
        <v>6</v>
      </c>
      <c r="C31" s="30">
        <v>0.56310000000000004</v>
      </c>
      <c r="D31" s="30">
        <v>0.61880000000000002</v>
      </c>
      <c r="E31" s="30">
        <v>1.2791999999999999</v>
      </c>
      <c r="F31" s="30">
        <v>0.58350000000000002</v>
      </c>
      <c r="G31" s="30">
        <v>0.49349999999999999</v>
      </c>
      <c r="H31" s="30">
        <v>0.46329999999999999</v>
      </c>
      <c r="I31" s="30">
        <v>0.34860000000000002</v>
      </c>
      <c r="J31" s="30">
        <v>0.65690000000000004</v>
      </c>
      <c r="K31" s="30">
        <v>0.53349999999999997</v>
      </c>
      <c r="L31" s="30">
        <v>0.59970000000000001</v>
      </c>
      <c r="M31" s="30">
        <v>0.37990000000000002</v>
      </c>
      <c r="N31" s="30">
        <v>0.45660000000000001</v>
      </c>
      <c r="Q31" t="s">
        <v>6</v>
      </c>
      <c r="R31" s="11">
        <f>C31-$C$9</f>
        <v>0.29620000000000002</v>
      </c>
      <c r="S31" s="3">
        <f>D31-$D$9</f>
        <v>0.33810000000000001</v>
      </c>
      <c r="T31" s="3">
        <f>E31-$E$9</f>
        <v>1.0179</v>
      </c>
      <c r="U31" s="3">
        <f>F31-$F$9</f>
        <v>0.33050000000000002</v>
      </c>
      <c r="V31" s="3">
        <f>G31-$G$9</f>
        <v>0.23170000000000002</v>
      </c>
      <c r="W31" s="3">
        <f>H31-$H$9</f>
        <v>0.23069999999999999</v>
      </c>
      <c r="X31" s="3">
        <f>I31-$I$9</f>
        <v>9.820000000000001E-2</v>
      </c>
      <c r="Y31" s="3">
        <f>J31-$J$9</f>
        <v>0.38300000000000006</v>
      </c>
      <c r="Z31" s="3">
        <f>K31-$K$9</f>
        <v>0.25339999999999996</v>
      </c>
      <c r="AA31" s="3">
        <f>L31-$L$9</f>
        <v>0.34510000000000002</v>
      </c>
      <c r="AB31" s="3">
        <f>M31-$M$9</f>
        <v>0.14430000000000001</v>
      </c>
      <c r="AC31" s="3">
        <f>N31-$N$9</f>
        <v>0.22470000000000001</v>
      </c>
      <c r="AF31" t="s">
        <v>6</v>
      </c>
      <c r="AG31" s="3">
        <f t="shared" si="11"/>
        <v>0.18370000000000003</v>
      </c>
      <c r="AH31" s="3">
        <f t="shared" si="6"/>
        <v>0.22560000000000002</v>
      </c>
      <c r="AI31" s="3">
        <f t="shared" si="6"/>
        <v>0.90539999999999998</v>
      </c>
      <c r="AJ31" s="3">
        <f t="shared" si="6"/>
        <v>0.21800000000000003</v>
      </c>
      <c r="AK31" s="3">
        <f t="shared" si="9"/>
        <v>0.14000000000000001</v>
      </c>
      <c r="AL31" s="3">
        <f t="shared" si="7"/>
        <v>0.13899999999999998</v>
      </c>
      <c r="AM31" s="3">
        <f t="shared" si="7"/>
        <v>6.5000000000000058E-3</v>
      </c>
      <c r="AN31" s="3">
        <f t="shared" si="7"/>
        <v>0.29130000000000006</v>
      </c>
      <c r="AO31" s="3">
        <f t="shared" si="10"/>
        <v>0.18109999999999998</v>
      </c>
      <c r="AP31" s="3">
        <f t="shared" si="8"/>
        <v>0.27280000000000004</v>
      </c>
      <c r="AQ31" s="3">
        <f t="shared" si="8"/>
        <v>7.2000000000000036E-2</v>
      </c>
      <c r="AR31" s="3">
        <f t="shared" si="8"/>
        <v>0.15240000000000004</v>
      </c>
    </row>
    <row r="32" spans="2:58" x14ac:dyDescent="0.3">
      <c r="B32" t="s">
        <v>7</v>
      </c>
      <c r="C32" s="30">
        <v>2.5184000000000002</v>
      </c>
      <c r="D32" s="30">
        <v>2.2256999999999998</v>
      </c>
      <c r="E32" s="30">
        <v>0.42520000000000002</v>
      </c>
      <c r="F32" s="30">
        <v>2.16</v>
      </c>
      <c r="G32" s="30">
        <v>2.6217000000000001</v>
      </c>
      <c r="H32" s="30">
        <v>2.0964999999999998</v>
      </c>
      <c r="I32" s="30">
        <v>0.30130000000000001</v>
      </c>
      <c r="J32" s="30">
        <v>2.2904</v>
      </c>
      <c r="K32" s="30">
        <v>2.5634999999999999</v>
      </c>
      <c r="L32" s="30">
        <v>2.1598999999999999</v>
      </c>
      <c r="M32" s="30">
        <v>0.378</v>
      </c>
      <c r="N32" s="30">
        <v>2.3029999999999999</v>
      </c>
      <c r="Q32" t="s">
        <v>7</v>
      </c>
      <c r="R32" s="11">
        <f>C32-$C$10</f>
        <v>2.2313000000000001</v>
      </c>
      <c r="S32" s="3">
        <f>D32-$D$10</f>
        <v>1.9564999999999997</v>
      </c>
      <c r="T32" s="3">
        <f>E32-$E$10</f>
        <v>0.13330000000000003</v>
      </c>
      <c r="U32" s="3">
        <f>F32-$F$10</f>
        <v>1.8775000000000002</v>
      </c>
      <c r="V32" s="3">
        <f>G32-$G$10</f>
        <v>2.3417000000000003</v>
      </c>
      <c r="W32" s="3">
        <f>H32-$H$10</f>
        <v>1.8471999999999997</v>
      </c>
      <c r="X32" s="3">
        <f>I32-$I$10</f>
        <v>5.460000000000001E-2</v>
      </c>
      <c r="Y32" s="3">
        <f>J32-$J$10</f>
        <v>2.0060000000000002</v>
      </c>
      <c r="Z32" s="3">
        <f>K32-$K$10</f>
        <v>2.2763999999999998</v>
      </c>
      <c r="AA32" s="3">
        <f>L32-$L$10</f>
        <v>1.8711</v>
      </c>
      <c r="AB32" s="3">
        <f>M32-$M$10</f>
        <v>0.10930000000000001</v>
      </c>
      <c r="AC32" s="3">
        <f>N32-$N$10</f>
        <v>2.1008</v>
      </c>
      <c r="AF32" t="s">
        <v>7</v>
      </c>
      <c r="AG32" s="3">
        <f t="shared" si="11"/>
        <v>2.1188000000000002</v>
      </c>
      <c r="AH32" s="3">
        <f t="shared" si="6"/>
        <v>1.8439999999999996</v>
      </c>
      <c r="AI32" s="3">
        <f t="shared" si="6"/>
        <v>2.0800000000000041E-2</v>
      </c>
      <c r="AJ32" s="3">
        <f t="shared" si="6"/>
        <v>1.7650000000000001</v>
      </c>
      <c r="AK32" s="3">
        <f t="shared" si="9"/>
        <v>2.2500000000000004</v>
      </c>
      <c r="AL32" s="3">
        <f t="shared" si="7"/>
        <v>1.7554999999999996</v>
      </c>
      <c r="AM32" s="3" t="str">
        <f t="shared" si="7"/>
        <v>0</v>
      </c>
      <c r="AN32" s="3">
        <f t="shared" si="7"/>
        <v>1.9143000000000003</v>
      </c>
      <c r="AO32" s="3">
        <f t="shared" si="10"/>
        <v>2.2040999999999999</v>
      </c>
      <c r="AP32" s="3">
        <f t="shared" si="8"/>
        <v>1.7988</v>
      </c>
      <c r="AQ32" s="3">
        <f t="shared" si="8"/>
        <v>3.7000000000000033E-2</v>
      </c>
      <c r="AR32" s="3">
        <f t="shared" si="8"/>
        <v>2.0285000000000002</v>
      </c>
    </row>
    <row r="33" spans="2:53" x14ac:dyDescent="0.3">
      <c r="B33" t="s">
        <v>8</v>
      </c>
      <c r="C33" s="30">
        <v>2.5070000000000001</v>
      </c>
      <c r="D33" s="30">
        <v>1.913</v>
      </c>
      <c r="E33" s="30">
        <v>2.2402000000000002</v>
      </c>
      <c r="F33" s="30">
        <v>2.5116999999999998</v>
      </c>
      <c r="G33" s="30">
        <v>2.6726999999999999</v>
      </c>
      <c r="H33" s="30">
        <v>1.6667000000000001</v>
      </c>
      <c r="I33" s="30">
        <v>2.0811999999999999</v>
      </c>
      <c r="J33" s="30">
        <v>2.0503999999999998</v>
      </c>
      <c r="K33" s="30">
        <v>2.4779</v>
      </c>
      <c r="L33" s="30">
        <v>1.7060999999999999</v>
      </c>
      <c r="M33" s="30">
        <v>2.0053000000000001</v>
      </c>
      <c r="N33" s="30">
        <v>1.9703999999999999</v>
      </c>
      <c r="Q33" t="s">
        <v>8</v>
      </c>
      <c r="R33" s="11">
        <f>C33-$C$11</f>
        <v>2.1824000000000003</v>
      </c>
      <c r="S33" s="3">
        <f>D33-$D$11</f>
        <v>1.6009</v>
      </c>
      <c r="T33" s="3">
        <f>E33-$E$11</f>
        <v>1.9634000000000003</v>
      </c>
      <c r="U33" s="3">
        <f>F33-$F$11</f>
        <v>2.2230999999999996</v>
      </c>
      <c r="V33" s="3">
        <f>G33-$G$11</f>
        <v>2.4015</v>
      </c>
      <c r="W33" s="3">
        <f>H33-$H$11</f>
        <v>1.4051</v>
      </c>
      <c r="X33" s="3">
        <f>I33-$I$11</f>
        <v>1.8443000000000001</v>
      </c>
      <c r="Y33" s="3">
        <f>J33-$J$11</f>
        <v>1.7613999999999999</v>
      </c>
      <c r="Z33" s="3">
        <f>K33-$K$11</f>
        <v>2.2069999999999999</v>
      </c>
      <c r="AA33" s="3">
        <f>L33-$L$11</f>
        <v>1.4289000000000001</v>
      </c>
      <c r="AB33" s="3">
        <f>M33-$M$11</f>
        <v>1.7710000000000001</v>
      </c>
      <c r="AC33" s="3">
        <f>N33-$N$11</f>
        <v>1.7212999999999998</v>
      </c>
      <c r="AF33" t="s">
        <v>8</v>
      </c>
      <c r="AG33" s="3">
        <f t="shared" si="11"/>
        <v>2.0699000000000005</v>
      </c>
      <c r="AH33" s="3">
        <f t="shared" si="6"/>
        <v>1.4883999999999999</v>
      </c>
      <c r="AI33" s="3">
        <f t="shared" si="6"/>
        <v>1.8509000000000002</v>
      </c>
      <c r="AJ33" s="3">
        <f t="shared" si="6"/>
        <v>2.1105999999999998</v>
      </c>
      <c r="AK33" s="3">
        <f t="shared" si="9"/>
        <v>2.3098000000000001</v>
      </c>
      <c r="AL33" s="3">
        <f t="shared" si="7"/>
        <v>1.3134000000000001</v>
      </c>
      <c r="AM33" s="3">
        <f t="shared" si="7"/>
        <v>1.7526000000000002</v>
      </c>
      <c r="AN33" s="3">
        <f t="shared" si="7"/>
        <v>1.6696999999999997</v>
      </c>
      <c r="AO33" s="3">
        <f t="shared" si="10"/>
        <v>2.1347</v>
      </c>
      <c r="AP33" s="3">
        <f t="shared" si="8"/>
        <v>1.3566</v>
      </c>
      <c r="AQ33" s="3">
        <f t="shared" si="8"/>
        <v>1.6987000000000001</v>
      </c>
      <c r="AR33" s="3">
        <f t="shared" si="8"/>
        <v>1.6489999999999998</v>
      </c>
    </row>
    <row r="34" spans="2:53" ht="15" thickBot="1" x14ac:dyDescent="0.35"/>
    <row r="35" spans="2:53" x14ac:dyDescent="0.3">
      <c r="B35">
        <v>72</v>
      </c>
      <c r="Q35">
        <v>72</v>
      </c>
      <c r="AF35">
        <v>72</v>
      </c>
      <c r="AV35" t="s">
        <v>10</v>
      </c>
      <c r="AW35" t="s">
        <v>11</v>
      </c>
      <c r="AX35" t="s">
        <v>12</v>
      </c>
      <c r="AY35" s="4" t="s">
        <v>13</v>
      </c>
      <c r="AZ35" s="5" t="s">
        <v>14</v>
      </c>
    </row>
    <row r="36" spans="2:53" ht="15" thickBot="1" x14ac:dyDescent="0.35">
      <c r="B36" t="s">
        <v>0</v>
      </c>
      <c r="C36" s="1">
        <v>1</v>
      </c>
      <c r="D36" s="1">
        <v>2</v>
      </c>
      <c r="E36" s="1">
        <v>3</v>
      </c>
      <c r="F36" s="1">
        <v>4</v>
      </c>
      <c r="G36" s="1">
        <v>5</v>
      </c>
      <c r="H36" s="1">
        <v>6</v>
      </c>
      <c r="I36" s="1">
        <v>7</v>
      </c>
      <c r="J36" s="1">
        <v>8</v>
      </c>
      <c r="K36" s="1">
        <v>9</v>
      </c>
      <c r="L36" s="1">
        <v>10</v>
      </c>
      <c r="M36" s="1">
        <v>11</v>
      </c>
      <c r="N36" s="1">
        <v>12</v>
      </c>
      <c r="Q36" t="s">
        <v>0</v>
      </c>
      <c r="R36" s="1">
        <v>1</v>
      </c>
      <c r="S36" s="1">
        <v>2</v>
      </c>
      <c r="T36" s="1">
        <v>3</v>
      </c>
      <c r="U36" s="1">
        <v>4</v>
      </c>
      <c r="V36" s="1">
        <v>5</v>
      </c>
      <c r="W36" s="1">
        <v>6</v>
      </c>
      <c r="X36" s="1">
        <v>7</v>
      </c>
      <c r="Y36" s="1">
        <v>8</v>
      </c>
      <c r="Z36" s="1">
        <v>9</v>
      </c>
      <c r="AA36" s="1">
        <v>10</v>
      </c>
      <c r="AB36" s="1">
        <v>11</v>
      </c>
      <c r="AC36" s="1">
        <v>12</v>
      </c>
      <c r="AF36" t="s">
        <v>0</v>
      </c>
      <c r="AG36" s="1">
        <v>1</v>
      </c>
      <c r="AH36" s="1">
        <v>2</v>
      </c>
      <c r="AI36" s="1">
        <v>3</v>
      </c>
      <c r="AJ36" s="1">
        <v>4</v>
      </c>
      <c r="AK36" s="1">
        <v>5</v>
      </c>
      <c r="AL36" s="1">
        <v>6</v>
      </c>
      <c r="AM36" s="1">
        <v>7</v>
      </c>
      <c r="AN36" s="1">
        <v>8</v>
      </c>
      <c r="AO36" s="1">
        <v>9</v>
      </c>
      <c r="AP36" s="1">
        <v>10</v>
      </c>
      <c r="AQ36" s="1">
        <v>11</v>
      </c>
      <c r="AR36" s="1">
        <v>12</v>
      </c>
      <c r="AV36">
        <f>SUM(AG37:AJ44)/31</f>
        <v>1.6073967741935484</v>
      </c>
      <c r="AW36">
        <f>SUM(AK37:AN44)/31</f>
        <v>1.5300483870967743</v>
      </c>
      <c r="AX36">
        <f>SUM(AO37:AR44)/31</f>
        <v>1.6203064516129031</v>
      </c>
      <c r="AY36" s="6">
        <f>AVERAGE(AV36:AX36)</f>
        <v>1.5859172043010752</v>
      </c>
      <c r="AZ36" s="7">
        <f>STDEV(AV36:AX36)</f>
        <v>4.8812482979496634E-2</v>
      </c>
      <c r="BA36">
        <f>AZ36*100/AY36</f>
        <v>3.0778708275006474</v>
      </c>
    </row>
    <row r="37" spans="2:53" x14ac:dyDescent="0.3">
      <c r="B37" t="s">
        <v>1</v>
      </c>
      <c r="C37" s="2">
        <v>0.42109999999999997</v>
      </c>
      <c r="D37" s="2">
        <v>2.3948</v>
      </c>
      <c r="E37" s="2">
        <v>1.9650000000000001</v>
      </c>
      <c r="F37" s="2">
        <v>2.5628000000000002</v>
      </c>
      <c r="G37" s="2">
        <v>0.35699999999999998</v>
      </c>
      <c r="H37" s="2">
        <v>2.3342000000000001</v>
      </c>
      <c r="I37" s="2">
        <v>1.9492</v>
      </c>
      <c r="J37" s="2">
        <v>2.3384999999999998</v>
      </c>
      <c r="K37" s="2">
        <v>0.31590000000000001</v>
      </c>
      <c r="L37" s="2">
        <v>2.4056999999999999</v>
      </c>
      <c r="M37" s="2">
        <v>1.9117</v>
      </c>
      <c r="N37" s="2">
        <v>2.5545</v>
      </c>
      <c r="Q37" t="s">
        <v>1</v>
      </c>
      <c r="R37" s="11">
        <f>C37-$C$4</f>
        <v>9.7699999999999954E-2</v>
      </c>
      <c r="S37" s="3">
        <f>D37-$D$4</f>
        <v>2.1004</v>
      </c>
      <c r="T37" s="3">
        <f>E37-$E$4</f>
        <v>1.6549</v>
      </c>
      <c r="U37" s="3">
        <f>F37-$F$4</f>
        <v>2.2571000000000003</v>
      </c>
      <c r="V37" s="11">
        <f>G37-$G$4</f>
        <v>7.3899999999999966E-2</v>
      </c>
      <c r="W37" s="3">
        <f>H37-$H$4</f>
        <v>2.0684</v>
      </c>
      <c r="X37" s="3">
        <f>I37-$I$4</f>
        <v>1.6744000000000001</v>
      </c>
      <c r="Y37" s="3">
        <f>J37-$J$4</f>
        <v>2.0734999999999997</v>
      </c>
      <c r="Z37" s="11">
        <f>K37-$K$4</f>
        <v>5.4999999999999993E-2</v>
      </c>
      <c r="AA37" s="3">
        <f>L37-$L$4</f>
        <v>2.1690999999999998</v>
      </c>
      <c r="AB37" s="3">
        <f>M37-$M$4</f>
        <v>1.6536</v>
      </c>
      <c r="AC37" s="3">
        <f>N37-$N$4</f>
        <v>2.3163999999999998</v>
      </c>
      <c r="AF37" t="s">
        <v>1</v>
      </c>
      <c r="AG37" s="3">
        <f>IF(R37-$R$37&lt;0,"0",R37-$R$37)</f>
        <v>0</v>
      </c>
      <c r="AH37" s="3">
        <f t="shared" ref="AH37:AJ44" si="12">IF(S37-$R$37&lt;0,"0",S37-$R$37)</f>
        <v>2.0026999999999999</v>
      </c>
      <c r="AI37" s="3">
        <f t="shared" si="12"/>
        <v>1.5572000000000001</v>
      </c>
      <c r="AJ37" s="3">
        <f t="shared" si="12"/>
        <v>2.1594000000000002</v>
      </c>
      <c r="AK37" s="3">
        <f>IF(V37-$V$37&lt;0,"0",V37-$V$37)</f>
        <v>0</v>
      </c>
      <c r="AL37" s="3">
        <f t="shared" ref="AL37:AN44" si="13">IF(W37-$V$37&lt;0,"0",W37-$V$37)</f>
        <v>1.9944999999999999</v>
      </c>
      <c r="AM37" s="3">
        <f t="shared" si="13"/>
        <v>1.6005000000000003</v>
      </c>
      <c r="AN37" s="3">
        <f t="shared" si="13"/>
        <v>1.9995999999999996</v>
      </c>
      <c r="AO37" s="3">
        <f>IF(Z37-$Z$37&lt;0,"0",Z37-$Z$37)</f>
        <v>0</v>
      </c>
      <c r="AP37" s="3">
        <f t="shared" ref="AP37:AR44" si="14">IF(AA37-$Z$37&lt;0,"0",AA37-$Z$37)</f>
        <v>2.1140999999999996</v>
      </c>
      <c r="AQ37" s="3">
        <f t="shared" si="14"/>
        <v>1.5986</v>
      </c>
      <c r="AR37" s="3">
        <f t="shared" si="14"/>
        <v>2.2613999999999996</v>
      </c>
    </row>
    <row r="38" spans="2:53" x14ac:dyDescent="0.3">
      <c r="B38" t="s">
        <v>2</v>
      </c>
      <c r="C38" s="2">
        <v>2.3327</v>
      </c>
      <c r="D38" s="2">
        <v>2.5691000000000002</v>
      </c>
      <c r="E38" s="2">
        <v>2.2629000000000001</v>
      </c>
      <c r="F38" s="2">
        <v>2.5363000000000002</v>
      </c>
      <c r="G38" s="2">
        <v>2.3946000000000001</v>
      </c>
      <c r="H38" s="2">
        <v>2.7157</v>
      </c>
      <c r="I38" s="2">
        <v>2.3157999999999999</v>
      </c>
      <c r="J38" s="2">
        <v>2.5379</v>
      </c>
      <c r="K38" s="2">
        <v>2.4613</v>
      </c>
      <c r="L38" s="2">
        <v>2.6137000000000001</v>
      </c>
      <c r="M38" s="2">
        <v>2.3180000000000001</v>
      </c>
      <c r="N38" s="2">
        <v>2.4883999999999999</v>
      </c>
      <c r="Q38" t="s">
        <v>2</v>
      </c>
      <c r="R38" s="3">
        <f>C38-$C$5</f>
        <v>2.0440999999999998</v>
      </c>
      <c r="S38" s="3">
        <f>D38-$D$5</f>
        <v>2.2596000000000003</v>
      </c>
      <c r="T38" s="3">
        <f>E38-$E$5</f>
        <v>1.9611000000000001</v>
      </c>
      <c r="U38" s="3">
        <f>F38-$F$5</f>
        <v>2.2480000000000002</v>
      </c>
      <c r="V38" s="3">
        <f>G38-$G$5</f>
        <v>2.1222000000000003</v>
      </c>
      <c r="W38" s="3">
        <f>H38-$H$5</f>
        <v>2.444</v>
      </c>
      <c r="X38" s="3">
        <f>I38-$I$5</f>
        <v>2.0617999999999999</v>
      </c>
      <c r="Y38" s="3">
        <f>J38-$J$5</f>
        <v>2.2995999999999999</v>
      </c>
      <c r="Z38" s="3">
        <f>K38-$K$5</f>
        <v>2.2042000000000002</v>
      </c>
      <c r="AA38" s="3">
        <f>L38-$L$5</f>
        <v>2.3786</v>
      </c>
      <c r="AB38" s="3">
        <f>M38-$M$5</f>
        <v>2.0951</v>
      </c>
      <c r="AC38" s="3">
        <f>N38-$N$5</f>
        <v>2.2721</v>
      </c>
      <c r="AF38" t="s">
        <v>2</v>
      </c>
      <c r="AG38" s="3">
        <f t="shared" ref="AG38:AG44" si="15">IF(R38-$R$37&lt;0,"0",R38-$R$37)</f>
        <v>1.9463999999999999</v>
      </c>
      <c r="AH38" s="3">
        <f t="shared" si="12"/>
        <v>2.1619000000000002</v>
      </c>
      <c r="AI38" s="3">
        <f t="shared" si="12"/>
        <v>1.8634000000000002</v>
      </c>
      <c r="AJ38" s="3">
        <f t="shared" si="12"/>
        <v>2.1503000000000001</v>
      </c>
      <c r="AK38" s="3">
        <f t="shared" ref="AK38:AK44" si="16">IF(V38-$V$37&lt;0,"0",V38-$V$37)</f>
        <v>2.0483000000000002</v>
      </c>
      <c r="AL38" s="3">
        <f t="shared" si="13"/>
        <v>2.3700999999999999</v>
      </c>
      <c r="AM38" s="3">
        <f t="shared" si="13"/>
        <v>1.9878999999999998</v>
      </c>
      <c r="AN38" s="3">
        <f t="shared" si="13"/>
        <v>2.2256999999999998</v>
      </c>
      <c r="AO38" s="3">
        <f t="shared" ref="AO38:AO44" si="17">IF(Z38-$Z$37&lt;0,"0",Z38-$Z$37)</f>
        <v>2.1492</v>
      </c>
      <c r="AP38" s="3">
        <f t="shared" si="14"/>
        <v>2.3235999999999999</v>
      </c>
      <c r="AQ38" s="3">
        <f t="shared" si="14"/>
        <v>2.0400999999999998</v>
      </c>
      <c r="AR38" s="3">
        <f t="shared" si="14"/>
        <v>2.2170999999999998</v>
      </c>
    </row>
    <row r="39" spans="2:53" x14ac:dyDescent="0.3">
      <c r="B39" t="s">
        <v>3</v>
      </c>
      <c r="C39" s="2">
        <v>1.9875</v>
      </c>
      <c r="D39" s="2">
        <v>1.1365000000000001</v>
      </c>
      <c r="E39" s="2">
        <v>0.40720000000000001</v>
      </c>
      <c r="F39" s="2">
        <v>2.0310999999999999</v>
      </c>
      <c r="G39" s="2">
        <v>2.0623</v>
      </c>
      <c r="H39" s="2">
        <v>1.3265</v>
      </c>
      <c r="I39" s="2">
        <v>0.39</v>
      </c>
      <c r="J39" s="2">
        <v>1.7699</v>
      </c>
      <c r="K39" s="2">
        <v>2.1135000000000002</v>
      </c>
      <c r="L39" s="2">
        <v>1.0793999999999999</v>
      </c>
      <c r="M39" s="2">
        <v>0.3246</v>
      </c>
      <c r="N39" s="2">
        <v>2.1030000000000002</v>
      </c>
      <c r="Q39" t="s">
        <v>3</v>
      </c>
      <c r="R39" s="3">
        <f>C39-$C$6</f>
        <v>1.6748000000000001</v>
      </c>
      <c r="S39" s="3">
        <f>D39-$D$6</f>
        <v>0.87280000000000002</v>
      </c>
      <c r="T39" s="3">
        <f>E39-$E$6</f>
        <v>-6.6500000000000004E-2</v>
      </c>
      <c r="U39" s="3">
        <f>F39-$F$6</f>
        <v>1.7014999999999998</v>
      </c>
      <c r="V39" s="3">
        <f>G39-$G$6</f>
        <v>1.7503</v>
      </c>
      <c r="W39" s="3">
        <f>H39-$H$6</f>
        <v>1.0624</v>
      </c>
      <c r="X39" s="3">
        <f>I39-$I$6</f>
        <v>-5.5599999999999983E-2</v>
      </c>
      <c r="Y39" s="3">
        <f>J39-$J$6</f>
        <v>1.3534999999999999</v>
      </c>
      <c r="Z39" s="3">
        <f>K39-$K$6</f>
        <v>1.8544</v>
      </c>
      <c r="AA39" s="3">
        <f>L39-$L$6</f>
        <v>0.85049999999999992</v>
      </c>
      <c r="AB39" s="3">
        <f>M39-$M$6</f>
        <v>-4.0000000000001146E-4</v>
      </c>
      <c r="AC39" s="3">
        <f>N39-$N$6</f>
        <v>1.8542000000000003</v>
      </c>
      <c r="AF39" t="s">
        <v>3</v>
      </c>
      <c r="AG39" s="3">
        <f t="shared" si="15"/>
        <v>1.5771000000000002</v>
      </c>
      <c r="AH39" s="3">
        <f t="shared" si="12"/>
        <v>0.77510000000000012</v>
      </c>
      <c r="AI39" s="3" t="str">
        <f t="shared" si="12"/>
        <v>0</v>
      </c>
      <c r="AJ39" s="3">
        <f t="shared" si="12"/>
        <v>1.6037999999999999</v>
      </c>
      <c r="AK39" s="3">
        <f t="shared" si="16"/>
        <v>1.6764000000000001</v>
      </c>
      <c r="AL39" s="3">
        <f t="shared" si="13"/>
        <v>0.98850000000000005</v>
      </c>
      <c r="AM39" s="3" t="str">
        <f t="shared" si="13"/>
        <v>0</v>
      </c>
      <c r="AN39" s="3">
        <f t="shared" si="13"/>
        <v>1.2795999999999998</v>
      </c>
      <c r="AO39" s="3">
        <f t="shared" si="17"/>
        <v>1.7994000000000001</v>
      </c>
      <c r="AP39" s="3">
        <f t="shared" si="14"/>
        <v>0.79549999999999987</v>
      </c>
      <c r="AQ39" s="3" t="str">
        <f t="shared" si="14"/>
        <v>0</v>
      </c>
      <c r="AR39" s="3">
        <f t="shared" si="14"/>
        <v>1.7992000000000004</v>
      </c>
    </row>
    <row r="40" spans="2:53" x14ac:dyDescent="0.3">
      <c r="B40" t="s">
        <v>4</v>
      </c>
      <c r="C40" s="2">
        <v>1.9914000000000001</v>
      </c>
      <c r="D40" s="2">
        <v>2.8065000000000002</v>
      </c>
      <c r="E40" s="2">
        <v>2.4634</v>
      </c>
      <c r="F40" s="2">
        <v>2.5367000000000002</v>
      </c>
      <c r="G40" s="2">
        <v>2.0026000000000002</v>
      </c>
      <c r="H40" s="2">
        <v>2.7795999999999998</v>
      </c>
      <c r="I40" s="2">
        <v>2.0186999999999999</v>
      </c>
      <c r="J40" s="2">
        <v>2.4318</v>
      </c>
      <c r="K40" s="2">
        <v>2.0190999999999999</v>
      </c>
      <c r="L40" s="2">
        <v>2.7964000000000002</v>
      </c>
      <c r="M40" s="2">
        <v>1.9281999999999999</v>
      </c>
      <c r="N40" s="2">
        <v>1.9585999999999999</v>
      </c>
      <c r="Q40" t="s">
        <v>4</v>
      </c>
      <c r="R40" s="3">
        <f>C40-$C$7</f>
        <v>1.6919</v>
      </c>
      <c r="S40" s="3">
        <f>D40-$D$7</f>
        <v>2.5430000000000001</v>
      </c>
      <c r="T40" s="3">
        <f>E40-$E$7</f>
        <v>2.1993999999999998</v>
      </c>
      <c r="U40" s="3">
        <f>F40-$F$7</f>
        <v>2.2742</v>
      </c>
      <c r="V40" s="3">
        <f>G40-$G$7</f>
        <v>1.7078000000000002</v>
      </c>
      <c r="W40" s="3">
        <f>H40-$H$7</f>
        <v>2.5248999999999997</v>
      </c>
      <c r="X40" s="3">
        <f>I40-$I$7</f>
        <v>1.7542</v>
      </c>
      <c r="Y40" s="3">
        <f>J40-$J$7</f>
        <v>2.1930000000000001</v>
      </c>
      <c r="Z40" s="3">
        <f>K40-$K$7</f>
        <v>1.7399</v>
      </c>
      <c r="AA40" s="3">
        <f>L40-$L$7</f>
        <v>2.5551000000000004</v>
      </c>
      <c r="AB40" s="3">
        <f>M40-$M$7</f>
        <v>1.7060999999999999</v>
      </c>
      <c r="AC40" s="3">
        <f>N40-$N$7</f>
        <v>1.7378999999999998</v>
      </c>
      <c r="AF40" t="s">
        <v>4</v>
      </c>
      <c r="AG40" s="3">
        <f t="shared" si="15"/>
        <v>1.5942000000000001</v>
      </c>
      <c r="AH40" s="3">
        <f t="shared" si="12"/>
        <v>2.4453</v>
      </c>
      <c r="AI40" s="3">
        <f t="shared" si="12"/>
        <v>2.1016999999999997</v>
      </c>
      <c r="AJ40" s="3">
        <f t="shared" si="12"/>
        <v>2.1764999999999999</v>
      </c>
      <c r="AK40" s="3">
        <f t="shared" si="16"/>
        <v>1.6339000000000001</v>
      </c>
      <c r="AL40" s="3">
        <f t="shared" si="13"/>
        <v>2.4509999999999996</v>
      </c>
      <c r="AM40" s="3">
        <f t="shared" si="13"/>
        <v>1.6802999999999999</v>
      </c>
      <c r="AN40" s="3">
        <f t="shared" si="13"/>
        <v>2.1191</v>
      </c>
      <c r="AO40" s="3">
        <f t="shared" si="17"/>
        <v>1.6849000000000001</v>
      </c>
      <c r="AP40" s="3">
        <f t="shared" si="14"/>
        <v>2.5001000000000002</v>
      </c>
      <c r="AQ40" s="3">
        <f t="shared" si="14"/>
        <v>1.6511</v>
      </c>
      <c r="AR40" s="3">
        <f t="shared" si="14"/>
        <v>1.6828999999999998</v>
      </c>
    </row>
    <row r="41" spans="2:53" x14ac:dyDescent="0.3">
      <c r="B41" t="s">
        <v>5</v>
      </c>
      <c r="C41" s="2">
        <v>1.4439</v>
      </c>
      <c r="D41" s="2">
        <v>2.4365000000000001</v>
      </c>
      <c r="E41" s="2">
        <v>2.698</v>
      </c>
      <c r="F41" s="2">
        <v>0.46739999999999998</v>
      </c>
      <c r="G41" s="2">
        <v>1.3310999999999999</v>
      </c>
      <c r="H41" s="2">
        <v>2.3993000000000002</v>
      </c>
      <c r="I41" s="2">
        <v>2.6406999999999998</v>
      </c>
      <c r="J41" s="2">
        <v>0.62790000000000001</v>
      </c>
      <c r="K41" s="2">
        <v>1.7862</v>
      </c>
      <c r="L41" s="2">
        <v>2.4998999999999998</v>
      </c>
      <c r="M41" s="2">
        <v>2.7732999999999999</v>
      </c>
      <c r="N41" s="2">
        <v>0.85499999999999998</v>
      </c>
      <c r="Q41" t="s">
        <v>5</v>
      </c>
      <c r="R41" s="3">
        <f>C41-$C$8</f>
        <v>1.1543999999999999</v>
      </c>
      <c r="S41" s="3">
        <f>D41-$D$8</f>
        <v>2.1774</v>
      </c>
      <c r="T41" s="3">
        <f>E41-$E$8</f>
        <v>2.44</v>
      </c>
      <c r="U41" s="3">
        <f>F41-$F$8</f>
        <v>0.22279999999999997</v>
      </c>
      <c r="V41" s="3">
        <f>G41-$G$8</f>
        <v>1.0523</v>
      </c>
      <c r="W41" s="3">
        <f>H41-$H$8</f>
        <v>2.1543000000000001</v>
      </c>
      <c r="X41" s="3">
        <f>I41-$I$8</f>
        <v>2.3740999999999999</v>
      </c>
      <c r="Y41" s="3">
        <f>J41-$J$8</f>
        <v>0.3463</v>
      </c>
      <c r="Z41" s="3">
        <f>K41-$K$8</f>
        <v>1.5164</v>
      </c>
      <c r="AA41" s="3">
        <f>L41-$L$8</f>
        <v>2.2492999999999999</v>
      </c>
      <c r="AB41" s="3">
        <f>M41-$M$8</f>
        <v>2.5194000000000001</v>
      </c>
      <c r="AC41" s="3">
        <f>N41-$N$8</f>
        <v>0.63939999999999997</v>
      </c>
      <c r="AF41" t="s">
        <v>5</v>
      </c>
      <c r="AG41" s="3">
        <f t="shared" si="15"/>
        <v>1.0567</v>
      </c>
      <c r="AH41" s="3">
        <f t="shared" si="12"/>
        <v>2.0796999999999999</v>
      </c>
      <c r="AI41" s="3">
        <f t="shared" si="12"/>
        <v>2.3422999999999998</v>
      </c>
      <c r="AJ41" s="3">
        <f t="shared" si="12"/>
        <v>0.12510000000000002</v>
      </c>
      <c r="AK41" s="3">
        <f t="shared" si="16"/>
        <v>0.97840000000000005</v>
      </c>
      <c r="AL41" s="3">
        <f t="shared" si="13"/>
        <v>2.0804</v>
      </c>
      <c r="AM41" s="3">
        <f t="shared" si="13"/>
        <v>2.3001999999999998</v>
      </c>
      <c r="AN41" s="3">
        <f t="shared" si="13"/>
        <v>0.27240000000000003</v>
      </c>
      <c r="AO41" s="3">
        <f t="shared" si="17"/>
        <v>1.4614</v>
      </c>
      <c r="AP41" s="3">
        <f t="shared" si="14"/>
        <v>2.1942999999999997</v>
      </c>
      <c r="AQ41" s="3">
        <f t="shared" si="14"/>
        <v>2.4643999999999999</v>
      </c>
      <c r="AR41" s="3">
        <f t="shared" si="14"/>
        <v>0.58440000000000003</v>
      </c>
    </row>
    <row r="42" spans="2:53" x14ac:dyDescent="0.3">
      <c r="B42" t="s">
        <v>6</v>
      </c>
      <c r="C42" s="2">
        <v>1.1487000000000001</v>
      </c>
      <c r="D42" s="2">
        <v>1.1127</v>
      </c>
      <c r="E42" s="2">
        <v>1.8422000000000001</v>
      </c>
      <c r="F42" s="2">
        <v>1.0642</v>
      </c>
      <c r="G42" s="2">
        <v>0.50090000000000001</v>
      </c>
      <c r="H42" s="2">
        <v>0.92200000000000004</v>
      </c>
      <c r="I42" s="2">
        <v>0.79630000000000001</v>
      </c>
      <c r="J42" s="2">
        <v>1.1999</v>
      </c>
      <c r="K42" s="2">
        <v>1.1108</v>
      </c>
      <c r="L42" s="2">
        <v>1.0324</v>
      </c>
      <c r="M42" s="2">
        <v>1.3714999999999999</v>
      </c>
      <c r="N42" s="2">
        <v>0.98799999999999999</v>
      </c>
      <c r="Q42" t="s">
        <v>6</v>
      </c>
      <c r="R42" s="3">
        <f>C42-$C$9</f>
        <v>0.88180000000000003</v>
      </c>
      <c r="S42" s="3">
        <f>D42-$D$9</f>
        <v>0.83200000000000007</v>
      </c>
      <c r="T42" s="3">
        <f>E42-$E$9</f>
        <v>1.5809000000000002</v>
      </c>
      <c r="U42" s="3">
        <f>F42-$F$9</f>
        <v>0.81120000000000003</v>
      </c>
      <c r="V42" s="3">
        <f>G42-$G$9</f>
        <v>0.23910000000000003</v>
      </c>
      <c r="W42" s="3">
        <f>H42-$H$9</f>
        <v>0.68940000000000001</v>
      </c>
      <c r="X42" s="3">
        <f>I42-$I$9</f>
        <v>0.54590000000000005</v>
      </c>
      <c r="Y42" s="3">
        <f>J42-$J$9</f>
        <v>0.92599999999999993</v>
      </c>
      <c r="Z42" s="3">
        <f>K42-$K$9</f>
        <v>0.83069999999999999</v>
      </c>
      <c r="AA42" s="3">
        <f>L42-$L$9</f>
        <v>0.77780000000000005</v>
      </c>
      <c r="AB42" s="3">
        <f>M42-$M$9</f>
        <v>1.1358999999999999</v>
      </c>
      <c r="AC42" s="3">
        <f>N42-$N$9</f>
        <v>0.75609999999999999</v>
      </c>
      <c r="AF42" t="s">
        <v>6</v>
      </c>
      <c r="AG42" s="3">
        <f t="shared" si="15"/>
        <v>0.78410000000000002</v>
      </c>
      <c r="AH42" s="3">
        <f t="shared" si="12"/>
        <v>0.73430000000000017</v>
      </c>
      <c r="AI42" s="3">
        <f t="shared" si="12"/>
        <v>1.4832000000000003</v>
      </c>
      <c r="AJ42" s="3">
        <f t="shared" si="12"/>
        <v>0.71350000000000002</v>
      </c>
      <c r="AK42" s="3">
        <f t="shared" si="16"/>
        <v>0.16520000000000007</v>
      </c>
      <c r="AL42" s="3">
        <f t="shared" si="13"/>
        <v>0.61550000000000005</v>
      </c>
      <c r="AM42" s="3">
        <f t="shared" si="13"/>
        <v>0.47200000000000009</v>
      </c>
      <c r="AN42" s="3">
        <f t="shared" si="13"/>
        <v>0.85209999999999997</v>
      </c>
      <c r="AO42" s="3">
        <f t="shared" si="17"/>
        <v>0.77570000000000006</v>
      </c>
      <c r="AP42" s="3">
        <f t="shared" si="14"/>
        <v>0.72280000000000011</v>
      </c>
      <c r="AQ42" s="3">
        <f t="shared" si="14"/>
        <v>1.0809</v>
      </c>
      <c r="AR42" s="3">
        <f t="shared" si="14"/>
        <v>0.70110000000000006</v>
      </c>
    </row>
    <row r="43" spans="2:53" x14ac:dyDescent="0.3">
      <c r="B43" t="s">
        <v>7</v>
      </c>
      <c r="C43" s="2">
        <v>2.5257000000000001</v>
      </c>
      <c r="D43" s="2">
        <v>2.2444999999999999</v>
      </c>
      <c r="E43" s="2">
        <v>0.4229</v>
      </c>
      <c r="F43" s="2">
        <v>2.7557999999999998</v>
      </c>
      <c r="G43" s="2">
        <v>2.6343000000000001</v>
      </c>
      <c r="H43" s="2">
        <v>1.9843999999999999</v>
      </c>
      <c r="I43" s="2">
        <v>0.35339999999999999</v>
      </c>
      <c r="J43" s="2">
        <v>2.6817000000000002</v>
      </c>
      <c r="K43" s="2">
        <v>2.5575999999999999</v>
      </c>
      <c r="L43" s="2">
        <v>2.1486999999999998</v>
      </c>
      <c r="M43" s="2">
        <v>0.51829999999999998</v>
      </c>
      <c r="N43" s="2">
        <v>2.6463999999999999</v>
      </c>
      <c r="Q43" t="s">
        <v>7</v>
      </c>
      <c r="R43" s="3">
        <f>C43-$C$10</f>
        <v>2.2385999999999999</v>
      </c>
      <c r="S43" s="3">
        <f>D43-$D$10</f>
        <v>1.9752999999999998</v>
      </c>
      <c r="T43" s="3">
        <f>E43-$E$10</f>
        <v>0.13100000000000001</v>
      </c>
      <c r="U43" s="3">
        <f>F43-$F$10</f>
        <v>2.4733000000000001</v>
      </c>
      <c r="V43" s="3">
        <f>G43-$G$10</f>
        <v>2.3543000000000003</v>
      </c>
      <c r="W43" s="3">
        <f>H43-$H$10</f>
        <v>1.7350999999999999</v>
      </c>
      <c r="X43" s="3">
        <f>I43-$I$10</f>
        <v>0.10669999999999999</v>
      </c>
      <c r="Y43" s="3">
        <f>J43-$J$10</f>
        <v>2.3973000000000004</v>
      </c>
      <c r="Z43" s="3">
        <f>K43-$K$10</f>
        <v>2.2704999999999997</v>
      </c>
      <c r="AA43" s="3">
        <f>L43-$L$10</f>
        <v>1.8598999999999999</v>
      </c>
      <c r="AB43" s="3">
        <f>M43-$M$10</f>
        <v>0.24959999999999999</v>
      </c>
      <c r="AC43" s="3">
        <f>N43-$N$10</f>
        <v>2.4441999999999999</v>
      </c>
      <c r="AF43" t="s">
        <v>7</v>
      </c>
      <c r="AG43" s="3">
        <f t="shared" si="15"/>
        <v>2.1408999999999998</v>
      </c>
      <c r="AH43" s="3">
        <f t="shared" si="12"/>
        <v>1.8775999999999999</v>
      </c>
      <c r="AI43" s="3">
        <f t="shared" si="12"/>
        <v>3.3300000000000052E-2</v>
      </c>
      <c r="AJ43" s="3">
        <f t="shared" si="12"/>
        <v>2.3755999999999999</v>
      </c>
      <c r="AK43" s="3">
        <f t="shared" si="16"/>
        <v>2.2804000000000002</v>
      </c>
      <c r="AL43" s="3">
        <f t="shared" si="13"/>
        <v>1.6612</v>
      </c>
      <c r="AM43" s="3">
        <f t="shared" si="13"/>
        <v>3.2800000000000024E-2</v>
      </c>
      <c r="AN43" s="3">
        <f t="shared" si="13"/>
        <v>2.3234000000000004</v>
      </c>
      <c r="AO43" s="3">
        <f t="shared" si="17"/>
        <v>2.2154999999999996</v>
      </c>
      <c r="AP43" s="3">
        <f t="shared" si="14"/>
        <v>1.8048999999999999</v>
      </c>
      <c r="AQ43" s="3">
        <f t="shared" si="14"/>
        <v>0.1946</v>
      </c>
      <c r="AR43" s="3">
        <f t="shared" si="14"/>
        <v>2.3891999999999998</v>
      </c>
    </row>
    <row r="44" spans="2:53" x14ac:dyDescent="0.3">
      <c r="B44" t="s">
        <v>8</v>
      </c>
      <c r="C44" s="2">
        <v>2.5432999999999999</v>
      </c>
      <c r="D44" s="2">
        <v>1.8442000000000001</v>
      </c>
      <c r="E44" s="2">
        <v>2.4125999999999999</v>
      </c>
      <c r="F44" s="2">
        <v>2.7608000000000001</v>
      </c>
      <c r="G44" s="2">
        <v>2.6977000000000002</v>
      </c>
      <c r="H44" s="2">
        <v>1.532</v>
      </c>
      <c r="I44" s="2">
        <v>2.3086000000000002</v>
      </c>
      <c r="J44" s="2">
        <v>2.1581000000000001</v>
      </c>
      <c r="K44" s="2">
        <v>2.4944999999999999</v>
      </c>
      <c r="L44" s="2">
        <v>1.5852999999999999</v>
      </c>
      <c r="M44" s="2">
        <v>2.1888999999999998</v>
      </c>
      <c r="N44" s="2">
        <v>2.0059</v>
      </c>
      <c r="Q44" t="s">
        <v>8</v>
      </c>
      <c r="R44" s="3">
        <f>C44-$C$11</f>
        <v>2.2187000000000001</v>
      </c>
      <c r="S44" s="3">
        <f>D44-$D$11</f>
        <v>1.5321</v>
      </c>
      <c r="T44" s="3">
        <f>E44-$E$11</f>
        <v>2.1357999999999997</v>
      </c>
      <c r="U44" s="3">
        <f>F44-$F$11</f>
        <v>2.4722</v>
      </c>
      <c r="V44" s="3">
        <f>G44-$G$11</f>
        <v>2.4265000000000003</v>
      </c>
      <c r="W44" s="3">
        <f>H44-$H$11</f>
        <v>1.2704</v>
      </c>
      <c r="X44" s="3">
        <f>I44-$I$11</f>
        <v>2.0717000000000003</v>
      </c>
      <c r="Y44" s="3">
        <f>J44-$J$11</f>
        <v>1.8691000000000002</v>
      </c>
      <c r="Z44" s="3">
        <f>K44-$K$11</f>
        <v>2.2235999999999998</v>
      </c>
      <c r="AA44" s="3">
        <f>L44-$L$11</f>
        <v>1.3081</v>
      </c>
      <c r="AB44" s="3">
        <f>M44-$M$11</f>
        <v>1.9545999999999999</v>
      </c>
      <c r="AC44" s="3">
        <f>N44-$N$11</f>
        <v>1.7568000000000001</v>
      </c>
      <c r="AF44" t="s">
        <v>8</v>
      </c>
      <c r="AG44" s="3">
        <f t="shared" si="15"/>
        <v>2.121</v>
      </c>
      <c r="AH44" s="3">
        <f t="shared" si="12"/>
        <v>1.4344000000000001</v>
      </c>
      <c r="AI44" s="3">
        <f t="shared" si="12"/>
        <v>2.0380999999999996</v>
      </c>
      <c r="AJ44" s="3">
        <f t="shared" si="12"/>
        <v>2.3744999999999998</v>
      </c>
      <c r="AK44" s="3">
        <f t="shared" si="16"/>
        <v>2.3526000000000002</v>
      </c>
      <c r="AL44" s="3">
        <f t="shared" si="13"/>
        <v>1.1964999999999999</v>
      </c>
      <c r="AM44" s="3">
        <f t="shared" si="13"/>
        <v>1.9978000000000002</v>
      </c>
      <c r="AN44" s="3">
        <f t="shared" si="13"/>
        <v>1.7952000000000004</v>
      </c>
      <c r="AO44" s="3">
        <f t="shared" si="17"/>
        <v>2.1685999999999996</v>
      </c>
      <c r="AP44" s="3">
        <f t="shared" si="14"/>
        <v>1.2531000000000001</v>
      </c>
      <c r="AQ44" s="3">
        <f t="shared" si="14"/>
        <v>1.8996</v>
      </c>
      <c r="AR44" s="3">
        <f t="shared" si="14"/>
        <v>1.7018000000000002</v>
      </c>
    </row>
    <row r="45" spans="2:53" ht="15" thickBot="1" x14ac:dyDescent="0.35"/>
    <row r="46" spans="2:53" x14ac:dyDescent="0.3">
      <c r="B46">
        <v>96</v>
      </c>
      <c r="Q46">
        <v>96</v>
      </c>
      <c r="AF46">
        <v>96</v>
      </c>
      <c r="AV46" t="s">
        <v>10</v>
      </c>
      <c r="AW46" t="s">
        <v>11</v>
      </c>
      <c r="AX46" t="s">
        <v>12</v>
      </c>
      <c r="AY46" s="4" t="s">
        <v>13</v>
      </c>
      <c r="AZ46" s="5" t="s">
        <v>14</v>
      </c>
    </row>
    <row r="47" spans="2:53" ht="15" thickBot="1" x14ac:dyDescent="0.35">
      <c r="B47" t="s">
        <v>0</v>
      </c>
      <c r="C47" s="1">
        <v>1</v>
      </c>
      <c r="D47" s="1">
        <v>2</v>
      </c>
      <c r="E47" s="1">
        <v>3</v>
      </c>
      <c r="F47" s="1">
        <v>4</v>
      </c>
      <c r="G47" s="1">
        <v>5</v>
      </c>
      <c r="H47" s="1">
        <v>6</v>
      </c>
      <c r="I47" s="1">
        <v>7</v>
      </c>
      <c r="J47" s="1">
        <v>8</v>
      </c>
      <c r="K47" s="1">
        <v>9</v>
      </c>
      <c r="L47" s="1">
        <v>10</v>
      </c>
      <c r="M47" s="1">
        <v>11</v>
      </c>
      <c r="N47" s="1">
        <v>12</v>
      </c>
      <c r="Q47" t="s">
        <v>0</v>
      </c>
      <c r="R47">
        <v>1</v>
      </c>
      <c r="S47">
        <v>2</v>
      </c>
      <c r="T47">
        <v>3</v>
      </c>
      <c r="U47">
        <v>4</v>
      </c>
      <c r="V47">
        <v>5</v>
      </c>
      <c r="W47">
        <v>6</v>
      </c>
      <c r="X47">
        <v>7</v>
      </c>
      <c r="Y47">
        <v>8</v>
      </c>
      <c r="Z47">
        <v>9</v>
      </c>
      <c r="AA47">
        <v>10</v>
      </c>
      <c r="AB47">
        <v>11</v>
      </c>
      <c r="AC47">
        <v>12</v>
      </c>
      <c r="AF47" t="s">
        <v>0</v>
      </c>
      <c r="AG47">
        <v>1</v>
      </c>
      <c r="AH47">
        <v>2</v>
      </c>
      <c r="AI47">
        <v>3</v>
      </c>
      <c r="AJ47">
        <v>4</v>
      </c>
      <c r="AK47">
        <v>5</v>
      </c>
      <c r="AL47">
        <v>6</v>
      </c>
      <c r="AM47">
        <v>7</v>
      </c>
      <c r="AN47">
        <v>8</v>
      </c>
      <c r="AO47">
        <v>9</v>
      </c>
      <c r="AP47">
        <v>10</v>
      </c>
      <c r="AQ47">
        <v>11</v>
      </c>
      <c r="AR47">
        <v>12</v>
      </c>
      <c r="AV47">
        <f>SUM(AG48:AJ55)/31</f>
        <v>1.7248032258064521</v>
      </c>
      <c r="AW47">
        <f>SUM(AK48:AN55)/31</f>
        <v>1.6952709677419353</v>
      </c>
      <c r="AX47">
        <f>SUM(AO48:AR55)/31</f>
        <v>1.8178741935483875</v>
      </c>
      <c r="AY47" s="6">
        <f>AVERAGE(AV47:AX47)</f>
        <v>1.7459827956989251</v>
      </c>
      <c r="AZ47" s="7">
        <f>STDEV(AV47:AX47)</f>
        <v>6.3986860996298189E-2</v>
      </c>
      <c r="BA47">
        <f>AZ47*100/AY47</f>
        <v>3.6648047823795391</v>
      </c>
    </row>
    <row r="48" spans="2:53" x14ac:dyDescent="0.3">
      <c r="B48" t="s">
        <v>1</v>
      </c>
      <c r="C48" s="2">
        <v>0.43609999999999999</v>
      </c>
      <c r="D48" s="2">
        <v>2.2461000000000002</v>
      </c>
      <c r="E48" s="2">
        <v>1.929</v>
      </c>
      <c r="F48" s="2">
        <v>2.5840000000000001</v>
      </c>
      <c r="G48" s="2">
        <v>0.36399999999999999</v>
      </c>
      <c r="H48" s="2">
        <v>2.3780000000000001</v>
      </c>
      <c r="I48" s="2">
        <v>1.9531000000000001</v>
      </c>
      <c r="J48" s="2">
        <v>2.3367</v>
      </c>
      <c r="K48" s="2">
        <v>0.32340000000000002</v>
      </c>
      <c r="L48" s="2">
        <v>2.181</v>
      </c>
      <c r="M48" s="2">
        <v>1.8358000000000001</v>
      </c>
      <c r="N48" s="2">
        <v>2.5261999999999998</v>
      </c>
      <c r="Q48" t="s">
        <v>1</v>
      </c>
      <c r="R48" s="12">
        <f>C48-$C$4</f>
        <v>0.11269999999999997</v>
      </c>
      <c r="S48">
        <f>D48-$D$4</f>
        <v>1.9517000000000002</v>
      </c>
      <c r="T48">
        <f>E48-$E$4</f>
        <v>1.6189</v>
      </c>
      <c r="U48">
        <f>F48-$F$4</f>
        <v>2.2783000000000002</v>
      </c>
      <c r="V48" s="12">
        <f>G48-$G$4</f>
        <v>8.0899999999999972E-2</v>
      </c>
      <c r="W48">
        <f>H48-$H$4</f>
        <v>2.1122000000000001</v>
      </c>
      <c r="X48">
        <f>I48-$I$4</f>
        <v>1.6783000000000001</v>
      </c>
      <c r="Y48">
        <f>J48-$J$4</f>
        <v>2.0716999999999999</v>
      </c>
      <c r="Z48" s="12">
        <f>K48-$K$4</f>
        <v>6.25E-2</v>
      </c>
      <c r="AA48">
        <f>L48-$L$4</f>
        <v>1.9444000000000001</v>
      </c>
      <c r="AB48">
        <f>M48-$M$4</f>
        <v>1.5777000000000001</v>
      </c>
      <c r="AC48">
        <f>N48-$N$4</f>
        <v>2.2880999999999996</v>
      </c>
      <c r="AF48" t="s">
        <v>1</v>
      </c>
      <c r="AG48">
        <f>IF(R48-$R$48&lt;0,"0",R48-$R$48)</f>
        <v>0</v>
      </c>
      <c r="AH48">
        <f t="shared" ref="AH48:AJ55" si="18">IF(S48-$R$48&lt;0,"0",S48-$R$48)</f>
        <v>1.8390000000000002</v>
      </c>
      <c r="AI48">
        <f t="shared" si="18"/>
        <v>1.5062</v>
      </c>
      <c r="AJ48">
        <f t="shared" si="18"/>
        <v>2.1656000000000004</v>
      </c>
      <c r="AK48">
        <f>IF(V48-$V$48&lt;0,"0",V48-$V$48)</f>
        <v>0</v>
      </c>
      <c r="AL48">
        <f t="shared" ref="AL48:AN55" si="19">IF(W48-$V$48&lt;0,"0",W48-$V$48)</f>
        <v>2.0312999999999999</v>
      </c>
      <c r="AM48">
        <f t="shared" si="19"/>
        <v>1.5974000000000002</v>
      </c>
      <c r="AN48">
        <f t="shared" si="19"/>
        <v>1.9907999999999999</v>
      </c>
      <c r="AO48">
        <f>IF(Z48-$Z$48&lt;0,"0",Z48-$Z$48)</f>
        <v>0</v>
      </c>
      <c r="AP48">
        <f t="shared" ref="AP48:AR55" si="20">IF(AA48-$Z$48&lt;0,"0",AA48-$Z$48)</f>
        <v>1.8819000000000001</v>
      </c>
      <c r="AQ48">
        <f t="shared" si="20"/>
        <v>1.5152000000000001</v>
      </c>
      <c r="AR48">
        <f t="shared" si="20"/>
        <v>2.2255999999999996</v>
      </c>
    </row>
    <row r="49" spans="2:53" x14ac:dyDescent="0.3">
      <c r="B49" t="s">
        <v>2</v>
      </c>
      <c r="C49" s="2">
        <v>2.5021</v>
      </c>
      <c r="D49" s="2">
        <v>2.5861000000000001</v>
      </c>
      <c r="E49" s="2">
        <v>2.242</v>
      </c>
      <c r="F49" s="2">
        <v>2.4779</v>
      </c>
      <c r="G49" s="2">
        <v>2.4466000000000001</v>
      </c>
      <c r="H49" s="2">
        <v>2.7084000000000001</v>
      </c>
      <c r="I49" s="2">
        <v>2.2088000000000001</v>
      </c>
      <c r="J49" s="2">
        <v>2.57</v>
      </c>
      <c r="K49" s="2">
        <v>2.4039999999999999</v>
      </c>
      <c r="L49" s="2">
        <v>2.6230000000000002</v>
      </c>
      <c r="M49" s="2">
        <v>2.2223000000000002</v>
      </c>
      <c r="N49" s="2">
        <v>2.5104000000000002</v>
      </c>
      <c r="Q49" t="s">
        <v>2</v>
      </c>
      <c r="R49">
        <f>C49-$C$5</f>
        <v>2.2134999999999998</v>
      </c>
      <c r="S49">
        <f>D49-$D$5</f>
        <v>2.2766000000000002</v>
      </c>
      <c r="T49">
        <f>E49-$E$5</f>
        <v>1.9401999999999999</v>
      </c>
      <c r="U49">
        <f>F49-$F$5</f>
        <v>2.1896</v>
      </c>
      <c r="V49">
        <f>G49-$G$5</f>
        <v>2.1741999999999999</v>
      </c>
      <c r="W49">
        <f>H49-$H$5</f>
        <v>2.4367000000000001</v>
      </c>
      <c r="X49">
        <f>I49-$I$5</f>
        <v>1.9548000000000001</v>
      </c>
      <c r="Y49">
        <f>J49-$J$5</f>
        <v>2.3316999999999997</v>
      </c>
      <c r="Z49">
        <f>K49-$K$5</f>
        <v>2.1469</v>
      </c>
      <c r="AA49">
        <f>L49-$L$5</f>
        <v>2.3879000000000001</v>
      </c>
      <c r="AB49">
        <f>M49-$M$5</f>
        <v>1.9994000000000001</v>
      </c>
      <c r="AC49">
        <f>N49-$N$5</f>
        <v>2.2941000000000003</v>
      </c>
      <c r="AF49" t="s">
        <v>2</v>
      </c>
      <c r="AG49">
        <f>IF(R49-$R$48&lt;0,"0",R49-$R$48)</f>
        <v>2.1008</v>
      </c>
      <c r="AH49">
        <f t="shared" si="18"/>
        <v>2.1639000000000004</v>
      </c>
      <c r="AI49">
        <f t="shared" si="18"/>
        <v>1.8274999999999999</v>
      </c>
      <c r="AJ49">
        <f t="shared" si="18"/>
        <v>2.0769000000000002</v>
      </c>
      <c r="AK49">
        <f t="shared" ref="AK49:AK55" si="21">IF(V49-$V$48&lt;0,"0",V49-$V$48)</f>
        <v>2.0933000000000002</v>
      </c>
      <c r="AL49">
        <f t="shared" si="19"/>
        <v>2.3558000000000003</v>
      </c>
      <c r="AM49">
        <f t="shared" si="19"/>
        <v>1.8739000000000001</v>
      </c>
      <c r="AN49">
        <f t="shared" si="19"/>
        <v>2.2507999999999999</v>
      </c>
      <c r="AO49">
        <f t="shared" ref="AO49:AO55" si="22">IF(Z49-$Z$48&lt;0,"0",Z49-$Z$48)</f>
        <v>2.0844</v>
      </c>
      <c r="AP49">
        <f t="shared" si="20"/>
        <v>2.3254000000000001</v>
      </c>
      <c r="AQ49">
        <f t="shared" si="20"/>
        <v>1.9369000000000001</v>
      </c>
      <c r="AR49">
        <f t="shared" si="20"/>
        <v>2.2316000000000003</v>
      </c>
    </row>
    <row r="50" spans="2:53" x14ac:dyDescent="0.3">
      <c r="B50" t="s">
        <v>3</v>
      </c>
      <c r="C50" s="2">
        <v>2.1116999999999999</v>
      </c>
      <c r="D50" s="2">
        <v>1.5872999999999999</v>
      </c>
      <c r="E50" s="2">
        <v>0.4244</v>
      </c>
      <c r="F50" s="2">
        <v>2.6696</v>
      </c>
      <c r="G50" s="2">
        <v>2.3917999999999999</v>
      </c>
      <c r="H50" s="2">
        <v>1.7998000000000001</v>
      </c>
      <c r="I50" s="2">
        <v>0.41589999999999999</v>
      </c>
      <c r="J50" s="2">
        <v>2.6103000000000001</v>
      </c>
      <c r="K50" s="2">
        <v>2.4798</v>
      </c>
      <c r="L50" s="2">
        <v>1.5672999999999999</v>
      </c>
      <c r="M50" s="2">
        <v>0.61560000000000004</v>
      </c>
      <c r="N50" s="2">
        <v>2.7568000000000001</v>
      </c>
      <c r="Q50" t="s">
        <v>3</v>
      </c>
      <c r="R50">
        <f>C50-$C$6</f>
        <v>1.7989999999999999</v>
      </c>
      <c r="S50">
        <f>D50-$D$6</f>
        <v>1.3235999999999999</v>
      </c>
      <c r="T50">
        <f>E50-$E$6</f>
        <v>-4.930000000000001E-2</v>
      </c>
      <c r="U50">
        <f>F50-$F$6</f>
        <v>2.34</v>
      </c>
      <c r="V50">
        <f>G50-$G$6</f>
        <v>2.0798000000000001</v>
      </c>
      <c r="W50">
        <f>H50-$H$6</f>
        <v>1.5357000000000001</v>
      </c>
      <c r="X50">
        <f>I50-$I$6</f>
        <v>-2.9700000000000004E-2</v>
      </c>
      <c r="Y50">
        <f>J50-$J$6</f>
        <v>2.1939000000000002</v>
      </c>
      <c r="Z50">
        <f>K50-$K$6</f>
        <v>2.2206999999999999</v>
      </c>
      <c r="AA50">
        <f>L50-$L$6</f>
        <v>1.3384</v>
      </c>
      <c r="AB50">
        <f>M50-$M$6</f>
        <v>0.29060000000000002</v>
      </c>
      <c r="AC50">
        <f>N50-$N$6</f>
        <v>2.508</v>
      </c>
      <c r="AF50" t="s">
        <v>3</v>
      </c>
      <c r="AG50">
        <f t="shared" ref="AG50:AG55" si="23">IF(R50-$R$48&lt;0,"0",R50-$R$48)</f>
        <v>1.6862999999999999</v>
      </c>
      <c r="AH50">
        <f t="shared" si="18"/>
        <v>1.2108999999999999</v>
      </c>
      <c r="AI50" t="str">
        <f t="shared" si="18"/>
        <v>0</v>
      </c>
      <c r="AJ50">
        <f t="shared" si="18"/>
        <v>2.2273000000000001</v>
      </c>
      <c r="AK50">
        <f t="shared" si="21"/>
        <v>1.9989000000000001</v>
      </c>
      <c r="AL50">
        <f t="shared" si="19"/>
        <v>1.4548000000000001</v>
      </c>
      <c r="AM50" t="str">
        <f t="shared" si="19"/>
        <v>0</v>
      </c>
      <c r="AN50">
        <f t="shared" si="19"/>
        <v>2.1130000000000004</v>
      </c>
      <c r="AO50">
        <f t="shared" si="22"/>
        <v>2.1581999999999999</v>
      </c>
      <c r="AP50">
        <f t="shared" si="20"/>
        <v>1.2759</v>
      </c>
      <c r="AQ50">
        <f t="shared" si="20"/>
        <v>0.22810000000000002</v>
      </c>
      <c r="AR50">
        <f t="shared" si="20"/>
        <v>2.4455</v>
      </c>
    </row>
    <row r="51" spans="2:53" x14ac:dyDescent="0.3">
      <c r="B51" t="s">
        <v>4</v>
      </c>
      <c r="C51" s="2">
        <v>2.2284000000000002</v>
      </c>
      <c r="D51" s="2">
        <v>2.7831999999999999</v>
      </c>
      <c r="E51" s="2">
        <v>2.5455999999999999</v>
      </c>
      <c r="F51" s="2">
        <v>2.5434999999999999</v>
      </c>
      <c r="G51" s="2">
        <v>2.2439</v>
      </c>
      <c r="H51" s="2">
        <v>2.7547000000000001</v>
      </c>
      <c r="I51" s="2">
        <v>2.2439</v>
      </c>
      <c r="J51" s="2">
        <v>2.4323999999999999</v>
      </c>
      <c r="K51" s="2">
        <v>2.2616999999999998</v>
      </c>
      <c r="L51" s="2">
        <v>2.7397999999999998</v>
      </c>
      <c r="M51" s="2">
        <v>2.2780999999999998</v>
      </c>
      <c r="N51" s="2">
        <v>2.3193000000000001</v>
      </c>
      <c r="Q51" t="s">
        <v>4</v>
      </c>
      <c r="R51">
        <f>C51-$C$7</f>
        <v>1.9289000000000001</v>
      </c>
      <c r="S51">
        <f>D51-$D$7</f>
        <v>2.5196999999999998</v>
      </c>
      <c r="T51">
        <f>E51-$E$7</f>
        <v>2.2816000000000001</v>
      </c>
      <c r="U51">
        <f>F51-$F$7</f>
        <v>2.2809999999999997</v>
      </c>
      <c r="V51">
        <f>G51-$G$7</f>
        <v>1.9491000000000001</v>
      </c>
      <c r="W51">
        <f>H51-$H$7</f>
        <v>2.5</v>
      </c>
      <c r="X51">
        <f>I51-$I$7</f>
        <v>1.9794</v>
      </c>
      <c r="Y51">
        <f>J51-$J$7</f>
        <v>2.1936</v>
      </c>
      <c r="Z51">
        <f>K51-$K$7</f>
        <v>1.9824999999999999</v>
      </c>
      <c r="AA51">
        <f>L51-$L$7</f>
        <v>2.4984999999999999</v>
      </c>
      <c r="AB51">
        <f>M51-$M$7</f>
        <v>2.0559999999999996</v>
      </c>
      <c r="AC51">
        <f>N51-$N$7</f>
        <v>2.0986000000000002</v>
      </c>
      <c r="AF51" t="s">
        <v>4</v>
      </c>
      <c r="AG51">
        <f t="shared" si="23"/>
        <v>1.8162</v>
      </c>
      <c r="AH51">
        <f t="shared" si="18"/>
        <v>2.407</v>
      </c>
      <c r="AI51">
        <f t="shared" si="18"/>
        <v>2.1689000000000003</v>
      </c>
      <c r="AJ51">
        <f t="shared" si="18"/>
        <v>2.1682999999999999</v>
      </c>
      <c r="AK51">
        <f t="shared" si="21"/>
        <v>1.8682000000000001</v>
      </c>
      <c r="AL51">
        <f t="shared" si="19"/>
        <v>2.4191000000000003</v>
      </c>
      <c r="AM51">
        <f t="shared" si="19"/>
        <v>1.8985000000000001</v>
      </c>
      <c r="AN51">
        <f t="shared" si="19"/>
        <v>2.1127000000000002</v>
      </c>
      <c r="AO51">
        <f t="shared" si="22"/>
        <v>1.92</v>
      </c>
      <c r="AP51">
        <f t="shared" si="20"/>
        <v>2.4359999999999999</v>
      </c>
      <c r="AQ51">
        <f t="shared" si="20"/>
        <v>1.9934999999999996</v>
      </c>
      <c r="AR51">
        <f t="shared" si="20"/>
        <v>2.0361000000000002</v>
      </c>
    </row>
    <row r="52" spans="2:53" x14ac:dyDescent="0.3">
      <c r="B52" t="s">
        <v>5</v>
      </c>
      <c r="C52" s="2">
        <v>2.1598000000000002</v>
      </c>
      <c r="D52" s="2">
        <v>2.3982999999999999</v>
      </c>
      <c r="E52" s="2">
        <v>2.7334000000000001</v>
      </c>
      <c r="F52" s="2">
        <v>0.89590000000000003</v>
      </c>
      <c r="G52" s="2">
        <v>2.2400000000000002</v>
      </c>
      <c r="H52" s="2">
        <v>2.3086000000000002</v>
      </c>
      <c r="I52" s="2">
        <v>2.6802999999999999</v>
      </c>
      <c r="J52" s="2">
        <v>1.1819999999999999</v>
      </c>
      <c r="K52" s="2">
        <v>2.3597999999999999</v>
      </c>
      <c r="L52" s="2">
        <v>2.4525999999999999</v>
      </c>
      <c r="M52" s="2">
        <v>2.8191999999999999</v>
      </c>
      <c r="N52" s="2">
        <v>1.2544999999999999</v>
      </c>
      <c r="Q52" t="s">
        <v>5</v>
      </c>
      <c r="R52">
        <f>C52-$C$8</f>
        <v>1.8703000000000003</v>
      </c>
      <c r="S52">
        <f>D52-$D$8</f>
        <v>2.1391999999999998</v>
      </c>
      <c r="T52">
        <f>E52-$E$8</f>
        <v>2.4754</v>
      </c>
      <c r="U52">
        <f>F52-$F$8</f>
        <v>0.65129999999999999</v>
      </c>
      <c r="V52">
        <f>G52-$G$8</f>
        <v>1.9612000000000003</v>
      </c>
      <c r="W52">
        <f>H52-$H$8</f>
        <v>2.0636000000000001</v>
      </c>
      <c r="X52">
        <f>I52-$I$8</f>
        <v>2.4137</v>
      </c>
      <c r="Y52">
        <f>J52-$J$8</f>
        <v>0.90039999999999987</v>
      </c>
      <c r="Z52">
        <f>K52-$K$8</f>
        <v>2.09</v>
      </c>
      <c r="AA52">
        <f>L52-$L$8</f>
        <v>2.202</v>
      </c>
      <c r="AB52">
        <f>M52-$M$8</f>
        <v>2.5652999999999997</v>
      </c>
      <c r="AC52">
        <f>N52-$N$8</f>
        <v>1.0388999999999999</v>
      </c>
      <c r="AF52" t="s">
        <v>5</v>
      </c>
      <c r="AG52">
        <f t="shared" si="23"/>
        <v>1.7576000000000003</v>
      </c>
      <c r="AH52">
        <f t="shared" si="18"/>
        <v>2.0265</v>
      </c>
      <c r="AI52">
        <f t="shared" si="18"/>
        <v>2.3627000000000002</v>
      </c>
      <c r="AJ52">
        <f t="shared" si="18"/>
        <v>0.53859999999999997</v>
      </c>
      <c r="AK52">
        <f t="shared" si="21"/>
        <v>1.8803000000000003</v>
      </c>
      <c r="AL52">
        <f t="shared" si="19"/>
        <v>1.9827000000000001</v>
      </c>
      <c r="AM52">
        <f t="shared" si="19"/>
        <v>2.3327999999999998</v>
      </c>
      <c r="AN52">
        <f t="shared" si="19"/>
        <v>0.8194999999999999</v>
      </c>
      <c r="AO52">
        <f t="shared" si="22"/>
        <v>2.0274999999999999</v>
      </c>
      <c r="AP52">
        <f t="shared" si="20"/>
        <v>2.1395</v>
      </c>
      <c r="AQ52">
        <f t="shared" si="20"/>
        <v>2.5027999999999997</v>
      </c>
      <c r="AR52">
        <f t="shared" si="20"/>
        <v>0.97639999999999993</v>
      </c>
    </row>
    <row r="53" spans="2:53" x14ac:dyDescent="0.3">
      <c r="B53" t="s">
        <v>6</v>
      </c>
      <c r="C53" s="2">
        <v>1.7078</v>
      </c>
      <c r="D53" s="2">
        <v>1.5797000000000001</v>
      </c>
      <c r="E53" s="2">
        <v>2.2764000000000002</v>
      </c>
      <c r="F53" s="2">
        <v>1.5311999999999999</v>
      </c>
      <c r="G53" s="2">
        <v>0.4803</v>
      </c>
      <c r="H53" s="2">
        <v>1.5903</v>
      </c>
      <c r="I53" s="2">
        <v>1.4879</v>
      </c>
      <c r="J53" s="2">
        <v>1.7997000000000001</v>
      </c>
      <c r="K53" s="2">
        <v>1.5518000000000001</v>
      </c>
      <c r="L53" s="2">
        <v>2.0634000000000001</v>
      </c>
      <c r="M53" s="2">
        <v>2.3727</v>
      </c>
      <c r="N53" s="2">
        <v>1.7407999999999999</v>
      </c>
      <c r="Q53" t="s">
        <v>6</v>
      </c>
      <c r="R53">
        <f>C53-$C$9</f>
        <v>1.4409000000000001</v>
      </c>
      <c r="S53">
        <f>D53-$D$9</f>
        <v>1.2990000000000002</v>
      </c>
      <c r="T53">
        <f>E53-$E$9</f>
        <v>2.0151000000000003</v>
      </c>
      <c r="U53">
        <f>F53-$F$9</f>
        <v>1.2782</v>
      </c>
      <c r="V53">
        <f>G53-$G$9</f>
        <v>0.21850000000000003</v>
      </c>
      <c r="W53">
        <f>H53-$H$9</f>
        <v>1.3577000000000001</v>
      </c>
      <c r="X53">
        <f>I53-$I$9</f>
        <v>1.2375</v>
      </c>
      <c r="Y53">
        <f>J53-$J$9</f>
        <v>1.5258</v>
      </c>
      <c r="Z53">
        <f>K53-$K$9</f>
        <v>1.2717000000000001</v>
      </c>
      <c r="AA53">
        <f>L53-$L$9</f>
        <v>1.8088000000000002</v>
      </c>
      <c r="AB53">
        <f>M53-$M$9</f>
        <v>2.1371000000000002</v>
      </c>
      <c r="AC53">
        <f>N53-$N$9</f>
        <v>1.5088999999999999</v>
      </c>
      <c r="AF53" t="s">
        <v>6</v>
      </c>
      <c r="AG53">
        <f t="shared" si="23"/>
        <v>1.3282</v>
      </c>
      <c r="AH53">
        <f t="shared" si="18"/>
        <v>1.1863000000000001</v>
      </c>
      <c r="AI53">
        <f t="shared" si="18"/>
        <v>1.9024000000000003</v>
      </c>
      <c r="AJ53">
        <f t="shared" si="18"/>
        <v>1.1655</v>
      </c>
      <c r="AK53">
        <f t="shared" si="21"/>
        <v>0.13760000000000006</v>
      </c>
      <c r="AL53">
        <f t="shared" si="19"/>
        <v>1.2768000000000002</v>
      </c>
      <c r="AM53">
        <f t="shared" si="19"/>
        <v>1.1566000000000001</v>
      </c>
      <c r="AN53">
        <f t="shared" si="19"/>
        <v>1.4449000000000001</v>
      </c>
      <c r="AO53">
        <f t="shared" si="22"/>
        <v>1.2092000000000001</v>
      </c>
      <c r="AP53">
        <f t="shared" si="20"/>
        <v>1.7463000000000002</v>
      </c>
      <c r="AQ53">
        <f t="shared" si="20"/>
        <v>2.0746000000000002</v>
      </c>
      <c r="AR53">
        <f t="shared" si="20"/>
        <v>1.4463999999999999</v>
      </c>
    </row>
    <row r="54" spans="2:53" x14ac:dyDescent="0.3">
      <c r="B54" t="s">
        <v>7</v>
      </c>
      <c r="C54" s="2">
        <v>2.4946999999999999</v>
      </c>
      <c r="D54" s="2">
        <v>2.0699000000000001</v>
      </c>
      <c r="E54" s="2">
        <v>0.4829</v>
      </c>
      <c r="F54" s="2">
        <v>2.7917999999999998</v>
      </c>
      <c r="G54" s="2">
        <v>2.6156999999999999</v>
      </c>
      <c r="H54" s="2">
        <v>1.9549000000000001</v>
      </c>
      <c r="I54" s="2">
        <v>0.50770000000000004</v>
      </c>
      <c r="J54" s="2">
        <v>2.7363</v>
      </c>
      <c r="K54" s="2">
        <v>2.4613999999999998</v>
      </c>
      <c r="L54" s="2">
        <v>1.8781000000000001</v>
      </c>
      <c r="M54" s="2">
        <v>0.66679999999999995</v>
      </c>
      <c r="N54" s="2">
        <v>2.6219999999999999</v>
      </c>
      <c r="Q54" t="s">
        <v>7</v>
      </c>
      <c r="R54">
        <f>C54-$C$10</f>
        <v>2.2075999999999998</v>
      </c>
      <c r="S54">
        <f>D54-$D$10</f>
        <v>1.8007</v>
      </c>
      <c r="T54">
        <f>E54-$E$10</f>
        <v>0.191</v>
      </c>
      <c r="U54">
        <f>F54-$F$10</f>
        <v>2.5092999999999996</v>
      </c>
      <c r="V54">
        <f>G54-$G$10</f>
        <v>2.3357000000000001</v>
      </c>
      <c r="W54">
        <f>H54-$H$10</f>
        <v>1.7056</v>
      </c>
      <c r="X54">
        <f>I54-$I$10</f>
        <v>0.26100000000000001</v>
      </c>
      <c r="Y54">
        <f>J54-$J$10</f>
        <v>2.4519000000000002</v>
      </c>
      <c r="Z54">
        <f>K54-$K$10</f>
        <v>2.1742999999999997</v>
      </c>
      <c r="AA54">
        <f>L54-$L$10</f>
        <v>1.5893000000000002</v>
      </c>
      <c r="AB54">
        <f>M54-$M$10</f>
        <v>0.39809999999999995</v>
      </c>
      <c r="AC54">
        <f>N54-$N$10</f>
        <v>2.4198</v>
      </c>
      <c r="AF54" t="s">
        <v>7</v>
      </c>
      <c r="AG54">
        <f t="shared" si="23"/>
        <v>2.0949</v>
      </c>
      <c r="AH54">
        <f t="shared" si="18"/>
        <v>1.6879999999999999</v>
      </c>
      <c r="AI54">
        <f t="shared" si="18"/>
        <v>7.8300000000000036E-2</v>
      </c>
      <c r="AJ54">
        <f t="shared" si="18"/>
        <v>2.3965999999999998</v>
      </c>
      <c r="AK54">
        <f t="shared" si="21"/>
        <v>2.2548000000000004</v>
      </c>
      <c r="AL54">
        <f t="shared" si="19"/>
        <v>1.6247</v>
      </c>
      <c r="AM54">
        <f t="shared" si="19"/>
        <v>0.18010000000000004</v>
      </c>
      <c r="AN54">
        <f t="shared" si="19"/>
        <v>2.3710000000000004</v>
      </c>
      <c r="AO54">
        <f t="shared" si="22"/>
        <v>2.1117999999999997</v>
      </c>
      <c r="AP54">
        <f t="shared" si="20"/>
        <v>1.5268000000000002</v>
      </c>
      <c r="AQ54">
        <f t="shared" si="20"/>
        <v>0.33559999999999995</v>
      </c>
      <c r="AR54">
        <f t="shared" si="20"/>
        <v>2.3573</v>
      </c>
    </row>
    <row r="55" spans="2:53" x14ac:dyDescent="0.3">
      <c r="B55" t="s">
        <v>8</v>
      </c>
      <c r="C55" s="2">
        <v>2.4950000000000001</v>
      </c>
      <c r="D55" s="2">
        <v>1.6953</v>
      </c>
      <c r="E55" s="2">
        <v>2.2847</v>
      </c>
      <c r="F55" s="2">
        <v>2.7564000000000002</v>
      </c>
      <c r="G55" s="2">
        <v>2.6627000000000001</v>
      </c>
      <c r="H55" s="2">
        <v>1.3202</v>
      </c>
      <c r="I55" s="2">
        <v>2.2570000000000001</v>
      </c>
      <c r="J55" s="2">
        <v>2.1755</v>
      </c>
      <c r="K55" s="2">
        <v>2.484</v>
      </c>
      <c r="L55" s="2">
        <v>1.581</v>
      </c>
      <c r="M55" s="2">
        <v>2.2957999999999998</v>
      </c>
      <c r="N55" s="2">
        <v>2.1263000000000001</v>
      </c>
      <c r="Q55" t="s">
        <v>8</v>
      </c>
      <c r="R55">
        <f>C55-$C$11</f>
        <v>2.1703999999999999</v>
      </c>
      <c r="S55">
        <f>D55-$D$11</f>
        <v>1.3832</v>
      </c>
      <c r="T55">
        <f>E55-$E$11</f>
        <v>2.0078999999999998</v>
      </c>
      <c r="U55">
        <f>F55-$F$11</f>
        <v>2.4678</v>
      </c>
      <c r="V55">
        <f>G55-$G$11</f>
        <v>2.3915000000000002</v>
      </c>
      <c r="W55">
        <f>H55-$H$11</f>
        <v>1.0586</v>
      </c>
      <c r="X55">
        <f>I55-$I$11</f>
        <v>2.0201000000000002</v>
      </c>
      <c r="Y55">
        <f>J55-$J$11</f>
        <v>1.8865000000000001</v>
      </c>
      <c r="Z55">
        <f>K55-$K$11</f>
        <v>2.2130999999999998</v>
      </c>
      <c r="AA55">
        <f>L55-$L$11</f>
        <v>1.3037999999999998</v>
      </c>
      <c r="AB55">
        <f>M55-$M$11</f>
        <v>2.0614999999999997</v>
      </c>
      <c r="AC55">
        <f>N55-$N$11</f>
        <v>1.8772000000000002</v>
      </c>
      <c r="AF55" t="s">
        <v>8</v>
      </c>
      <c r="AG55">
        <f t="shared" si="23"/>
        <v>2.0577000000000001</v>
      </c>
      <c r="AH55">
        <f t="shared" si="18"/>
        <v>1.2705</v>
      </c>
      <c r="AI55">
        <f t="shared" si="18"/>
        <v>1.8951999999999998</v>
      </c>
      <c r="AJ55">
        <f t="shared" si="18"/>
        <v>2.3551000000000002</v>
      </c>
      <c r="AK55">
        <f t="shared" si="21"/>
        <v>2.3106</v>
      </c>
      <c r="AL55">
        <f t="shared" si="19"/>
        <v>0.97770000000000001</v>
      </c>
      <c r="AM55">
        <f t="shared" si="19"/>
        <v>1.9392000000000003</v>
      </c>
      <c r="AN55">
        <f t="shared" si="19"/>
        <v>1.8056000000000001</v>
      </c>
      <c r="AO55">
        <f t="shared" si="22"/>
        <v>2.1505999999999998</v>
      </c>
      <c r="AP55">
        <f t="shared" si="20"/>
        <v>1.2412999999999998</v>
      </c>
      <c r="AQ55">
        <f t="shared" si="20"/>
        <v>1.9989999999999997</v>
      </c>
      <c r="AR55">
        <f t="shared" si="20"/>
        <v>1.8147000000000002</v>
      </c>
    </row>
    <row r="56" spans="2:53" ht="15" thickBot="1" x14ac:dyDescent="0.35"/>
    <row r="57" spans="2:53" x14ac:dyDescent="0.3">
      <c r="B57">
        <v>120</v>
      </c>
      <c r="Q57">
        <v>120</v>
      </c>
      <c r="AF57">
        <v>120</v>
      </c>
      <c r="AV57" t="s">
        <v>10</v>
      </c>
      <c r="AW57" t="s">
        <v>11</v>
      </c>
      <c r="AX57" t="s">
        <v>12</v>
      </c>
      <c r="AY57" s="4" t="s">
        <v>13</v>
      </c>
      <c r="AZ57" s="5" t="s">
        <v>14</v>
      </c>
    </row>
    <row r="58" spans="2:53" ht="15" thickBot="1" x14ac:dyDescent="0.35">
      <c r="B58" t="s">
        <v>0</v>
      </c>
      <c r="C58" s="1">
        <v>1</v>
      </c>
      <c r="D58" s="1">
        <v>2</v>
      </c>
      <c r="E58" s="1">
        <v>3</v>
      </c>
      <c r="F58" s="1">
        <v>4</v>
      </c>
      <c r="G58" s="1">
        <v>5</v>
      </c>
      <c r="H58" s="1">
        <v>6</v>
      </c>
      <c r="I58" s="1">
        <v>7</v>
      </c>
      <c r="J58" s="1">
        <v>8</v>
      </c>
      <c r="K58" s="1">
        <v>9</v>
      </c>
      <c r="L58" s="1">
        <v>10</v>
      </c>
      <c r="M58" s="1">
        <v>11</v>
      </c>
      <c r="N58" s="1">
        <v>12</v>
      </c>
      <c r="Q58" t="s">
        <v>0</v>
      </c>
      <c r="R58">
        <v>1</v>
      </c>
      <c r="S58">
        <v>2</v>
      </c>
      <c r="T58">
        <v>3</v>
      </c>
      <c r="U58">
        <v>4</v>
      </c>
      <c r="V58">
        <v>5</v>
      </c>
      <c r="W58">
        <v>6</v>
      </c>
      <c r="X58">
        <v>7</v>
      </c>
      <c r="Y58">
        <v>8</v>
      </c>
      <c r="Z58">
        <v>9</v>
      </c>
      <c r="AA58">
        <v>10</v>
      </c>
      <c r="AB58">
        <v>11</v>
      </c>
      <c r="AC58">
        <v>12</v>
      </c>
      <c r="AF58" t="s">
        <v>0</v>
      </c>
      <c r="AG58">
        <v>1</v>
      </c>
      <c r="AH58">
        <v>2</v>
      </c>
      <c r="AI58">
        <v>3</v>
      </c>
      <c r="AJ58">
        <v>4</v>
      </c>
      <c r="AK58">
        <v>5</v>
      </c>
      <c r="AL58">
        <v>6</v>
      </c>
      <c r="AM58">
        <v>7</v>
      </c>
      <c r="AN58">
        <v>8</v>
      </c>
      <c r="AO58">
        <v>9</v>
      </c>
      <c r="AP58">
        <v>10</v>
      </c>
      <c r="AQ58">
        <v>11</v>
      </c>
      <c r="AR58">
        <v>12</v>
      </c>
      <c r="AV58">
        <f>SUM(AG59:AJ66)/31</f>
        <v>1.7787741935483874</v>
      </c>
      <c r="AW58">
        <f>SUM(AK59:AN66)/31</f>
        <v>1.8072419354838709</v>
      </c>
      <c r="AX58">
        <f>SUM(AO59:AR66)/31</f>
        <v>1.9136322580645162</v>
      </c>
      <c r="AY58" s="6">
        <f>AVERAGE(AV58:AX58)</f>
        <v>1.8332161290322582</v>
      </c>
      <c r="AZ58" s="7">
        <f>STDEV(AV58:AX58)</f>
        <v>7.10821246103822E-2</v>
      </c>
      <c r="BA58">
        <f>AZ58*100/AY58</f>
        <v>3.8774546811294939</v>
      </c>
    </row>
    <row r="59" spans="2:53" x14ac:dyDescent="0.3">
      <c r="B59" t="s">
        <v>1</v>
      </c>
      <c r="C59" s="2">
        <v>0.44009999999999999</v>
      </c>
      <c r="D59" s="2">
        <v>1.9038999999999999</v>
      </c>
      <c r="E59" s="2">
        <v>2.0175000000000001</v>
      </c>
      <c r="F59" s="2">
        <v>2.5680000000000001</v>
      </c>
      <c r="G59" s="2">
        <v>0.36759999999999998</v>
      </c>
      <c r="H59" s="2">
        <v>2.3043</v>
      </c>
      <c r="I59" s="2">
        <v>1.8418000000000001</v>
      </c>
      <c r="J59" s="2">
        <v>2.3119000000000001</v>
      </c>
      <c r="K59" s="2">
        <v>0.32519999999999999</v>
      </c>
      <c r="L59" s="2">
        <v>1.9588000000000001</v>
      </c>
      <c r="M59" s="2">
        <v>1.9244000000000001</v>
      </c>
      <c r="N59" s="2">
        <v>2.4443999999999999</v>
      </c>
      <c r="Q59" t="s">
        <v>1</v>
      </c>
      <c r="R59">
        <f>C59-$C$4</f>
        <v>0.11669999999999997</v>
      </c>
      <c r="S59">
        <f>D59-$D$4</f>
        <v>1.6094999999999999</v>
      </c>
      <c r="T59">
        <f>E59-$E$4</f>
        <v>1.7074</v>
      </c>
      <c r="U59">
        <f>F59-$F$4</f>
        <v>2.2623000000000002</v>
      </c>
      <c r="V59">
        <f>G59-$G$4</f>
        <v>8.4499999999999964E-2</v>
      </c>
      <c r="W59">
        <f>H59-$H$4</f>
        <v>2.0385</v>
      </c>
      <c r="X59">
        <f>I59-$I$4</f>
        <v>1.5670000000000002</v>
      </c>
      <c r="Y59">
        <f>J59-$J$4</f>
        <v>2.0468999999999999</v>
      </c>
      <c r="Z59">
        <f>K59-$K$4</f>
        <v>6.4299999999999968E-2</v>
      </c>
      <c r="AA59">
        <f>L59-$L$4</f>
        <v>1.7222000000000002</v>
      </c>
      <c r="AB59">
        <f>M59-$M$4</f>
        <v>1.6663000000000001</v>
      </c>
      <c r="AC59">
        <f>N59-$N$4</f>
        <v>2.2062999999999997</v>
      </c>
      <c r="AF59" t="s">
        <v>1</v>
      </c>
      <c r="AG59">
        <f>IF(R59-$R$59&lt;0,"0",R59-$R$59)</f>
        <v>0</v>
      </c>
      <c r="AH59">
        <f t="shared" ref="AH59:AJ66" si="24">IF(S59-$R$59&lt;0,"0",S59-$R$59)</f>
        <v>1.4927999999999999</v>
      </c>
      <c r="AI59">
        <f t="shared" si="24"/>
        <v>1.5907</v>
      </c>
      <c r="AJ59">
        <f t="shared" si="24"/>
        <v>2.1456000000000004</v>
      </c>
      <c r="AK59">
        <f>IF(V59-$V$59&lt;0,"0",V59-$V$59)</f>
        <v>0</v>
      </c>
      <c r="AL59">
        <f t="shared" ref="AL59:AN66" si="25">IF(W59-$V$59&lt;0,"0",W59-$V$59)</f>
        <v>1.954</v>
      </c>
      <c r="AM59">
        <f t="shared" si="25"/>
        <v>1.4825000000000002</v>
      </c>
      <c r="AN59">
        <f t="shared" si="25"/>
        <v>1.9623999999999999</v>
      </c>
      <c r="AO59">
        <f>IF(Z59-$Z$59&lt;0,"0",Z59-$Z$59)</f>
        <v>0</v>
      </c>
      <c r="AP59">
        <f t="shared" ref="AP59:AR66" si="26">IF(AA59-$Z$59&lt;0,"0",AA59-$Z$59)</f>
        <v>1.6579000000000002</v>
      </c>
      <c r="AQ59">
        <f t="shared" si="26"/>
        <v>1.6020000000000001</v>
      </c>
      <c r="AR59">
        <f t="shared" si="26"/>
        <v>2.1419999999999999</v>
      </c>
    </row>
    <row r="60" spans="2:53" x14ac:dyDescent="0.3">
      <c r="B60" t="s">
        <v>2</v>
      </c>
      <c r="C60" s="2">
        <v>2.464</v>
      </c>
      <c r="D60" s="2">
        <v>2.5514999999999999</v>
      </c>
      <c r="E60" s="2">
        <v>2.1722000000000001</v>
      </c>
      <c r="F60" s="2">
        <v>2.4407000000000001</v>
      </c>
      <c r="G60" s="2">
        <v>2.5809000000000002</v>
      </c>
      <c r="H60" s="2">
        <v>2.5994999999999999</v>
      </c>
      <c r="I60" s="2">
        <v>2.3085</v>
      </c>
      <c r="J60" s="2">
        <v>2.5525000000000002</v>
      </c>
      <c r="K60" s="2">
        <v>2.5629</v>
      </c>
      <c r="L60" s="2">
        <v>2.5661</v>
      </c>
      <c r="M60" s="2">
        <v>2.1920999999999999</v>
      </c>
      <c r="N60" s="2">
        <v>2.6309999999999998</v>
      </c>
      <c r="Q60" t="s">
        <v>2</v>
      </c>
      <c r="R60">
        <f>C60-$C$5</f>
        <v>2.1753999999999998</v>
      </c>
      <c r="S60">
        <f>D60-$D$5</f>
        <v>2.242</v>
      </c>
      <c r="T60">
        <f>E60-$E$5</f>
        <v>1.8704000000000001</v>
      </c>
      <c r="U60">
        <f>F60-$F$5</f>
        <v>2.1524000000000001</v>
      </c>
      <c r="V60">
        <f>G60-$G$5</f>
        <v>2.3085000000000004</v>
      </c>
      <c r="W60">
        <f>H60-$H$5</f>
        <v>2.3277999999999999</v>
      </c>
      <c r="X60">
        <f>I60-$I$5</f>
        <v>2.0545</v>
      </c>
      <c r="Y60">
        <f>J60-$J$5</f>
        <v>2.3142</v>
      </c>
      <c r="Z60">
        <f>K60-$K$5</f>
        <v>2.3058000000000001</v>
      </c>
      <c r="AA60">
        <f>L60-$L$5</f>
        <v>2.331</v>
      </c>
      <c r="AB60">
        <f>M60-$M$5</f>
        <v>1.9691999999999998</v>
      </c>
      <c r="AC60">
        <f>N60-$N$5</f>
        <v>2.4146999999999998</v>
      </c>
      <c r="AF60" t="s">
        <v>2</v>
      </c>
      <c r="AG60">
        <f t="shared" ref="AG60:AG66" si="27">IF(R60-$R$59&lt;0,"0",R60-$R$59)</f>
        <v>2.0587</v>
      </c>
      <c r="AH60">
        <f t="shared" si="24"/>
        <v>2.1253000000000002</v>
      </c>
      <c r="AI60">
        <f t="shared" si="24"/>
        <v>1.7537</v>
      </c>
      <c r="AJ60">
        <f t="shared" si="24"/>
        <v>2.0357000000000003</v>
      </c>
      <c r="AK60">
        <f t="shared" ref="AK60:AK66" si="28">IF(V60-$V$59&lt;0,"0",V60-$V$59)</f>
        <v>2.2240000000000006</v>
      </c>
      <c r="AL60">
        <f t="shared" si="25"/>
        <v>2.2433000000000001</v>
      </c>
      <c r="AM60">
        <f t="shared" si="25"/>
        <v>1.97</v>
      </c>
      <c r="AN60">
        <f t="shared" si="25"/>
        <v>2.2297000000000002</v>
      </c>
      <c r="AO60">
        <f t="shared" ref="AO60:AO66" si="29">IF(Z60-$Z$59&lt;0,"0",Z60-$Z$59)</f>
        <v>2.2415000000000003</v>
      </c>
      <c r="AP60">
        <f t="shared" si="26"/>
        <v>2.2667000000000002</v>
      </c>
      <c r="AQ60">
        <f t="shared" si="26"/>
        <v>1.9048999999999998</v>
      </c>
      <c r="AR60">
        <f t="shared" si="26"/>
        <v>2.3504</v>
      </c>
    </row>
    <row r="61" spans="2:53" x14ac:dyDescent="0.3">
      <c r="B61" t="s">
        <v>3</v>
      </c>
      <c r="C61" s="2">
        <v>2.1493000000000002</v>
      </c>
      <c r="D61" s="2">
        <v>1.9811000000000001</v>
      </c>
      <c r="E61" s="2">
        <v>0.48</v>
      </c>
      <c r="F61" s="2">
        <v>2.8460999999999999</v>
      </c>
      <c r="G61" s="2">
        <v>2.4308000000000001</v>
      </c>
      <c r="H61" s="2">
        <v>2.2608000000000001</v>
      </c>
      <c r="I61" s="2">
        <v>0.48830000000000001</v>
      </c>
      <c r="J61" s="2">
        <v>2.9014000000000002</v>
      </c>
      <c r="K61" s="2">
        <v>2.4872999999999998</v>
      </c>
      <c r="L61" s="2">
        <v>2.0503999999999998</v>
      </c>
      <c r="M61" s="2">
        <v>1.0302</v>
      </c>
      <c r="N61" s="2">
        <v>2.8868</v>
      </c>
      <c r="Q61" t="s">
        <v>3</v>
      </c>
      <c r="R61">
        <f>C61-$C$6</f>
        <v>1.8366000000000002</v>
      </c>
      <c r="S61">
        <f>D61-$D$6</f>
        <v>1.7174</v>
      </c>
      <c r="T61">
        <f>E61-$E$6</f>
        <v>6.2999999999999723E-3</v>
      </c>
      <c r="U61">
        <f>F61-$F$6</f>
        <v>2.5164999999999997</v>
      </c>
      <c r="V61">
        <f>G61-$G$6</f>
        <v>2.1188000000000002</v>
      </c>
      <c r="W61">
        <f>H61-$H$6</f>
        <v>1.9967000000000001</v>
      </c>
      <c r="X61">
        <f>I61-$I$6</f>
        <v>4.2700000000000016E-2</v>
      </c>
      <c r="Y61">
        <f>J61-$J$6</f>
        <v>2.4850000000000003</v>
      </c>
      <c r="Z61">
        <f>K61-$K$6</f>
        <v>2.2281999999999997</v>
      </c>
      <c r="AA61">
        <f>L61-$L$6</f>
        <v>1.8214999999999999</v>
      </c>
      <c r="AB61">
        <f>M61-$M$6</f>
        <v>0.70520000000000005</v>
      </c>
      <c r="AC61">
        <f>N61-$N$6</f>
        <v>2.6379999999999999</v>
      </c>
      <c r="AF61" t="s">
        <v>3</v>
      </c>
      <c r="AG61">
        <f t="shared" si="27"/>
        <v>1.7199000000000002</v>
      </c>
      <c r="AH61">
        <f t="shared" si="24"/>
        <v>1.6007</v>
      </c>
      <c r="AI61" t="str">
        <f t="shared" si="24"/>
        <v>0</v>
      </c>
      <c r="AJ61">
        <f t="shared" si="24"/>
        <v>2.3997999999999999</v>
      </c>
      <c r="AK61">
        <f t="shared" si="28"/>
        <v>2.0343000000000004</v>
      </c>
      <c r="AL61">
        <f t="shared" si="25"/>
        <v>1.9122000000000001</v>
      </c>
      <c r="AM61" t="str">
        <f t="shared" si="25"/>
        <v>0</v>
      </c>
      <c r="AN61">
        <f t="shared" si="25"/>
        <v>2.4005000000000005</v>
      </c>
      <c r="AO61">
        <f t="shared" si="29"/>
        <v>2.1638999999999999</v>
      </c>
      <c r="AP61">
        <f t="shared" si="26"/>
        <v>1.7571999999999999</v>
      </c>
      <c r="AQ61">
        <f t="shared" si="26"/>
        <v>0.64090000000000003</v>
      </c>
      <c r="AR61">
        <f t="shared" si="26"/>
        <v>2.5737000000000001</v>
      </c>
    </row>
    <row r="62" spans="2:53" x14ac:dyDescent="0.3">
      <c r="B62" t="s">
        <v>4</v>
      </c>
      <c r="C62" s="2">
        <v>2.2338</v>
      </c>
      <c r="D62" s="2">
        <v>2.7023999999999999</v>
      </c>
      <c r="E62" s="2">
        <v>2.5889000000000002</v>
      </c>
      <c r="F62" s="2">
        <v>2.4550999999999998</v>
      </c>
      <c r="G62" s="2">
        <v>2.3361999999999998</v>
      </c>
      <c r="H62" s="2">
        <v>2.6223000000000001</v>
      </c>
      <c r="I62" s="2">
        <v>2.3161999999999998</v>
      </c>
      <c r="J62" s="2">
        <v>2.3632</v>
      </c>
      <c r="K62" s="2">
        <v>2.3837000000000002</v>
      </c>
      <c r="L62" s="2">
        <v>2.6993</v>
      </c>
      <c r="M62" s="2">
        <v>2.4371999999999998</v>
      </c>
      <c r="N62" s="2">
        <v>2.3422999999999998</v>
      </c>
      <c r="Q62" t="s">
        <v>4</v>
      </c>
      <c r="R62">
        <f>C62-$C$7</f>
        <v>1.9342999999999999</v>
      </c>
      <c r="S62">
        <f>D62-$D$7</f>
        <v>2.4388999999999998</v>
      </c>
      <c r="T62">
        <f>E62-$E$7</f>
        <v>2.3249000000000004</v>
      </c>
      <c r="U62">
        <f>F62-$F$7</f>
        <v>2.1925999999999997</v>
      </c>
      <c r="V62">
        <f>G62-$G$7</f>
        <v>2.0413999999999999</v>
      </c>
      <c r="W62">
        <f>H62-$H$7</f>
        <v>2.3675999999999999</v>
      </c>
      <c r="X62">
        <f>I62-$I$7</f>
        <v>2.0516999999999999</v>
      </c>
      <c r="Y62">
        <f>J62-$J$7</f>
        <v>2.1244000000000001</v>
      </c>
      <c r="Z62">
        <f>K62-$K$7</f>
        <v>2.1045000000000003</v>
      </c>
      <c r="AA62">
        <f>L62-$L$7</f>
        <v>2.4580000000000002</v>
      </c>
      <c r="AB62">
        <f>M62-$M$7</f>
        <v>2.2150999999999996</v>
      </c>
      <c r="AC62">
        <f>N62-$N$7</f>
        <v>2.1215999999999999</v>
      </c>
      <c r="AF62" t="s">
        <v>4</v>
      </c>
      <c r="AG62">
        <f t="shared" si="27"/>
        <v>1.8175999999999999</v>
      </c>
      <c r="AH62">
        <f t="shared" si="24"/>
        <v>2.3222</v>
      </c>
      <c r="AI62">
        <f t="shared" si="24"/>
        <v>2.2082000000000006</v>
      </c>
      <c r="AJ62">
        <f t="shared" si="24"/>
        <v>2.0758999999999999</v>
      </c>
      <c r="AK62">
        <f t="shared" si="28"/>
        <v>1.9568999999999999</v>
      </c>
      <c r="AL62">
        <f t="shared" si="25"/>
        <v>2.2831000000000001</v>
      </c>
      <c r="AM62">
        <f t="shared" si="25"/>
        <v>1.9671999999999998</v>
      </c>
      <c r="AN62">
        <f t="shared" si="25"/>
        <v>2.0399000000000003</v>
      </c>
      <c r="AO62">
        <f t="shared" si="29"/>
        <v>2.0402000000000005</v>
      </c>
      <c r="AP62">
        <f t="shared" si="26"/>
        <v>2.3937000000000004</v>
      </c>
      <c r="AQ62">
        <f t="shared" si="26"/>
        <v>2.1507999999999998</v>
      </c>
      <c r="AR62">
        <f t="shared" si="26"/>
        <v>2.0573000000000001</v>
      </c>
    </row>
    <row r="63" spans="2:53" x14ac:dyDescent="0.3">
      <c r="B63" t="s">
        <v>5</v>
      </c>
      <c r="C63" s="2">
        <v>2.2164999999999999</v>
      </c>
      <c r="D63" s="2">
        <v>2.3849</v>
      </c>
      <c r="E63" s="2">
        <v>2.6737000000000002</v>
      </c>
      <c r="F63" s="2">
        <v>1.5031000000000001</v>
      </c>
      <c r="G63" s="2">
        <v>2.4226000000000001</v>
      </c>
      <c r="H63" s="2">
        <v>2.3950999999999998</v>
      </c>
      <c r="I63" s="2">
        <v>2.8191000000000002</v>
      </c>
      <c r="J63" s="2">
        <v>1.6412</v>
      </c>
      <c r="K63" s="2">
        <v>2.4434999999999998</v>
      </c>
      <c r="L63" s="2">
        <v>2.4740000000000002</v>
      </c>
      <c r="M63" s="2">
        <v>2.8595999999999999</v>
      </c>
      <c r="N63" s="2">
        <v>1.6108</v>
      </c>
      <c r="Q63" t="s">
        <v>5</v>
      </c>
      <c r="R63">
        <f>C63-$C$8</f>
        <v>1.927</v>
      </c>
      <c r="S63">
        <f>D63-$D$8</f>
        <v>2.1257999999999999</v>
      </c>
      <c r="T63">
        <f>E63-$E$8</f>
        <v>2.4157000000000002</v>
      </c>
      <c r="U63">
        <f>F63-$F$8</f>
        <v>1.2585000000000002</v>
      </c>
      <c r="V63">
        <f>G63-$G$8</f>
        <v>2.1438000000000001</v>
      </c>
      <c r="W63">
        <f>H63-$H$8</f>
        <v>2.1500999999999997</v>
      </c>
      <c r="X63">
        <f>I63-$I$8</f>
        <v>2.5525000000000002</v>
      </c>
      <c r="Y63">
        <f>J63-$J$8</f>
        <v>1.3595999999999999</v>
      </c>
      <c r="Z63">
        <f>K63-$K$8</f>
        <v>2.1736999999999997</v>
      </c>
      <c r="AA63">
        <f>L63-$L$8</f>
        <v>2.2234000000000003</v>
      </c>
      <c r="AB63">
        <f>M63-$M$8</f>
        <v>2.6056999999999997</v>
      </c>
      <c r="AC63">
        <f>N63-$N$8</f>
        <v>1.3952</v>
      </c>
      <c r="AF63" t="s">
        <v>5</v>
      </c>
      <c r="AG63">
        <f t="shared" si="27"/>
        <v>1.8103</v>
      </c>
      <c r="AH63">
        <f t="shared" si="24"/>
        <v>2.0091000000000001</v>
      </c>
      <c r="AI63">
        <f t="shared" si="24"/>
        <v>2.2990000000000004</v>
      </c>
      <c r="AJ63">
        <f t="shared" si="24"/>
        <v>1.1418000000000001</v>
      </c>
      <c r="AK63">
        <f t="shared" si="28"/>
        <v>2.0593000000000004</v>
      </c>
      <c r="AL63">
        <f t="shared" si="25"/>
        <v>2.0655999999999999</v>
      </c>
      <c r="AM63">
        <f t="shared" si="25"/>
        <v>2.4680000000000004</v>
      </c>
      <c r="AN63">
        <f t="shared" si="25"/>
        <v>1.2750999999999999</v>
      </c>
      <c r="AO63">
        <f t="shared" si="29"/>
        <v>2.1093999999999999</v>
      </c>
      <c r="AP63">
        <f t="shared" si="26"/>
        <v>2.1591000000000005</v>
      </c>
      <c r="AQ63">
        <f t="shared" si="26"/>
        <v>2.5413999999999999</v>
      </c>
      <c r="AR63">
        <f t="shared" si="26"/>
        <v>1.3309</v>
      </c>
    </row>
    <row r="64" spans="2:53" x14ac:dyDescent="0.3">
      <c r="B64" t="s">
        <v>6</v>
      </c>
      <c r="C64" s="2">
        <v>2.0152000000000001</v>
      </c>
      <c r="D64" s="2">
        <v>1.9921</v>
      </c>
      <c r="E64" s="2">
        <v>2.4106999999999998</v>
      </c>
      <c r="F64" s="2">
        <v>1.7931999999999999</v>
      </c>
      <c r="G64" s="2">
        <v>1.1476</v>
      </c>
      <c r="H64" s="2">
        <v>2.0019</v>
      </c>
      <c r="I64" s="2">
        <v>2.0158999999999998</v>
      </c>
      <c r="J64" s="2">
        <v>2.0952999999999999</v>
      </c>
      <c r="K64" s="2">
        <v>1.9369000000000001</v>
      </c>
      <c r="L64" s="2">
        <v>2.2330999999999999</v>
      </c>
      <c r="M64" s="2">
        <v>2.6002000000000001</v>
      </c>
      <c r="N64" s="2">
        <v>2.2054</v>
      </c>
      <c r="Q64" t="s">
        <v>6</v>
      </c>
      <c r="R64">
        <f>C64-$C$9</f>
        <v>1.7483</v>
      </c>
      <c r="S64">
        <f>D64-$D$9</f>
        <v>1.7114</v>
      </c>
      <c r="T64">
        <f>E64-$E$9</f>
        <v>2.1494</v>
      </c>
      <c r="U64">
        <f>F64-$F$9</f>
        <v>1.5402</v>
      </c>
      <c r="V64">
        <f>G64-$G$9</f>
        <v>0.88579999999999992</v>
      </c>
      <c r="W64">
        <f>H64-$H$9</f>
        <v>1.7693000000000001</v>
      </c>
      <c r="X64">
        <f>I64-$I$9</f>
        <v>1.7654999999999998</v>
      </c>
      <c r="Y64">
        <f>J64-$J$9</f>
        <v>1.8213999999999999</v>
      </c>
      <c r="Z64">
        <f>K64-$K$9</f>
        <v>1.6568000000000001</v>
      </c>
      <c r="AA64">
        <f>L64-$L$9</f>
        <v>1.9784999999999999</v>
      </c>
      <c r="AB64">
        <f>M64-$M$9</f>
        <v>2.3646000000000003</v>
      </c>
      <c r="AC64">
        <f>N64-$N$9</f>
        <v>1.9735</v>
      </c>
      <c r="AF64" t="s">
        <v>6</v>
      </c>
      <c r="AG64">
        <f t="shared" si="27"/>
        <v>1.6315999999999999</v>
      </c>
      <c r="AH64">
        <f t="shared" si="24"/>
        <v>1.5947</v>
      </c>
      <c r="AI64">
        <f t="shared" si="24"/>
        <v>2.0327000000000002</v>
      </c>
      <c r="AJ64">
        <f t="shared" si="24"/>
        <v>1.4235</v>
      </c>
      <c r="AK64">
        <f t="shared" si="28"/>
        <v>0.8012999999999999</v>
      </c>
      <c r="AL64">
        <f t="shared" si="25"/>
        <v>1.6848000000000001</v>
      </c>
      <c r="AM64">
        <f t="shared" si="25"/>
        <v>1.6809999999999998</v>
      </c>
      <c r="AN64">
        <f t="shared" si="25"/>
        <v>1.7368999999999999</v>
      </c>
      <c r="AO64">
        <f t="shared" si="29"/>
        <v>1.5925</v>
      </c>
      <c r="AP64">
        <f t="shared" si="26"/>
        <v>1.9141999999999999</v>
      </c>
      <c r="AQ64">
        <f t="shared" si="26"/>
        <v>2.3003000000000005</v>
      </c>
      <c r="AR64">
        <f t="shared" si="26"/>
        <v>1.9092</v>
      </c>
    </row>
    <row r="65" spans="2:52" x14ac:dyDescent="0.3">
      <c r="B65" t="s">
        <v>7</v>
      </c>
      <c r="C65" s="2">
        <v>2.4889999999999999</v>
      </c>
      <c r="D65" s="2">
        <v>1.9221999999999999</v>
      </c>
      <c r="E65" s="2">
        <v>0.62980000000000003</v>
      </c>
      <c r="F65" s="2">
        <v>2.8359000000000001</v>
      </c>
      <c r="G65" s="2">
        <v>2.5975999999999999</v>
      </c>
      <c r="H65" s="2">
        <v>2.0746000000000002</v>
      </c>
      <c r="I65" s="2">
        <v>0.61599999999999999</v>
      </c>
      <c r="J65" s="2">
        <v>2.7528000000000001</v>
      </c>
      <c r="K65" s="2">
        <v>2.4613</v>
      </c>
      <c r="L65" s="2">
        <v>1.5585</v>
      </c>
      <c r="M65" s="2">
        <v>0.83620000000000005</v>
      </c>
      <c r="N65" s="2">
        <v>2.7143000000000002</v>
      </c>
      <c r="Q65" t="s">
        <v>7</v>
      </c>
      <c r="R65">
        <f>C65-$C$10</f>
        <v>2.2018999999999997</v>
      </c>
      <c r="S65">
        <f>D65-$D$10</f>
        <v>1.653</v>
      </c>
      <c r="T65">
        <f>E65-$E$10</f>
        <v>0.33790000000000003</v>
      </c>
      <c r="U65">
        <f>F65-$F$10</f>
        <v>2.5533999999999999</v>
      </c>
      <c r="V65">
        <f>G65-$G$10</f>
        <v>2.3175999999999997</v>
      </c>
      <c r="W65">
        <f>H65-$H$10</f>
        <v>1.8253000000000001</v>
      </c>
      <c r="X65">
        <f>I65-$I$10</f>
        <v>0.36929999999999996</v>
      </c>
      <c r="Y65">
        <f>J65-$J$10</f>
        <v>2.4683999999999999</v>
      </c>
      <c r="Z65">
        <f>K65-$K$10</f>
        <v>2.1741999999999999</v>
      </c>
      <c r="AA65">
        <f>L65-$L$10</f>
        <v>1.2697000000000001</v>
      </c>
      <c r="AB65">
        <f>M65-$M$10</f>
        <v>0.56750000000000012</v>
      </c>
      <c r="AC65">
        <f>N65-$N$10</f>
        <v>2.5121000000000002</v>
      </c>
      <c r="AF65" t="s">
        <v>7</v>
      </c>
      <c r="AG65">
        <f t="shared" si="27"/>
        <v>2.0851999999999999</v>
      </c>
      <c r="AH65">
        <f t="shared" si="24"/>
        <v>1.5363</v>
      </c>
      <c r="AI65">
        <f t="shared" si="24"/>
        <v>0.22120000000000006</v>
      </c>
      <c r="AJ65">
        <f t="shared" si="24"/>
        <v>2.4367000000000001</v>
      </c>
      <c r="AK65">
        <f t="shared" si="28"/>
        <v>2.2330999999999999</v>
      </c>
      <c r="AL65">
        <f t="shared" si="25"/>
        <v>1.7408000000000001</v>
      </c>
      <c r="AM65">
        <f t="shared" si="25"/>
        <v>0.2848</v>
      </c>
      <c r="AN65">
        <f t="shared" si="25"/>
        <v>2.3839000000000001</v>
      </c>
      <c r="AO65">
        <f t="shared" si="29"/>
        <v>2.1099000000000001</v>
      </c>
      <c r="AP65">
        <f t="shared" si="26"/>
        <v>1.2054</v>
      </c>
      <c r="AQ65">
        <f t="shared" si="26"/>
        <v>0.50320000000000009</v>
      </c>
      <c r="AR65">
        <f t="shared" si="26"/>
        <v>2.4478000000000004</v>
      </c>
    </row>
    <row r="66" spans="2:52" x14ac:dyDescent="0.3">
      <c r="B66" t="s">
        <v>8</v>
      </c>
      <c r="C66" s="2">
        <v>2.5310999999999999</v>
      </c>
      <c r="D66" s="2">
        <v>1.5208999999999999</v>
      </c>
      <c r="E66" s="2">
        <v>2.4272999999999998</v>
      </c>
      <c r="F66" s="2">
        <v>2.7627000000000002</v>
      </c>
      <c r="G66" s="2">
        <v>2.645</v>
      </c>
      <c r="H66" s="2">
        <v>1.2799</v>
      </c>
      <c r="I66" s="2">
        <v>2.0908000000000002</v>
      </c>
      <c r="J66" s="2">
        <v>2.3309000000000002</v>
      </c>
      <c r="K66" s="2">
        <v>2.4573</v>
      </c>
      <c r="L66" s="2">
        <v>1.6368</v>
      </c>
      <c r="M66" s="2">
        <v>2.3157999999999999</v>
      </c>
      <c r="N66" s="2">
        <v>2.1349999999999998</v>
      </c>
      <c r="Q66" t="s">
        <v>8</v>
      </c>
      <c r="R66">
        <f>C66-$C$11</f>
        <v>2.2065000000000001</v>
      </c>
      <c r="S66">
        <f>D66-$D$11</f>
        <v>1.2087999999999999</v>
      </c>
      <c r="T66">
        <f>E66-$E$11</f>
        <v>2.1504999999999996</v>
      </c>
      <c r="U66">
        <f>F66-$F$11</f>
        <v>2.4741</v>
      </c>
      <c r="V66">
        <f>G66-$G$11</f>
        <v>2.3738000000000001</v>
      </c>
      <c r="W66">
        <f>H66-$H$11</f>
        <v>1.0183</v>
      </c>
      <c r="X66">
        <f>I66-$I$11</f>
        <v>1.8539000000000003</v>
      </c>
      <c r="Y66">
        <f>J66-$J$11</f>
        <v>2.0419</v>
      </c>
      <c r="Z66">
        <f>K66-$K$11</f>
        <v>2.1863999999999999</v>
      </c>
      <c r="AA66">
        <f>L66-$L$11</f>
        <v>1.3595999999999999</v>
      </c>
      <c r="AB66">
        <f>M66-$M$11</f>
        <v>2.0814999999999997</v>
      </c>
      <c r="AC66">
        <f>N66-$N$11</f>
        <v>1.8858999999999999</v>
      </c>
      <c r="AF66" t="s">
        <v>8</v>
      </c>
      <c r="AG66">
        <f t="shared" si="27"/>
        <v>2.0898000000000003</v>
      </c>
      <c r="AH66">
        <f t="shared" si="24"/>
        <v>1.0920999999999998</v>
      </c>
      <c r="AI66">
        <f t="shared" si="24"/>
        <v>2.0337999999999998</v>
      </c>
      <c r="AJ66">
        <f t="shared" si="24"/>
        <v>2.3574000000000002</v>
      </c>
      <c r="AK66">
        <f t="shared" si="28"/>
        <v>2.2893000000000003</v>
      </c>
      <c r="AL66">
        <f t="shared" si="25"/>
        <v>0.93379999999999996</v>
      </c>
      <c r="AM66">
        <f t="shared" si="25"/>
        <v>1.7694000000000003</v>
      </c>
      <c r="AN66">
        <f t="shared" si="25"/>
        <v>1.9574</v>
      </c>
      <c r="AO66">
        <f t="shared" si="29"/>
        <v>2.1221000000000001</v>
      </c>
      <c r="AP66">
        <f t="shared" si="26"/>
        <v>1.2952999999999999</v>
      </c>
      <c r="AQ66">
        <f t="shared" si="26"/>
        <v>2.0171999999999999</v>
      </c>
      <c r="AR66">
        <f t="shared" si="26"/>
        <v>1.8215999999999999</v>
      </c>
    </row>
    <row r="67" spans="2:52" ht="15" thickBot="1" x14ac:dyDescent="0.35"/>
    <row r="68" spans="2:52" x14ac:dyDescent="0.3">
      <c r="B68">
        <v>144</v>
      </c>
      <c r="Q68">
        <v>144</v>
      </c>
      <c r="AF68">
        <v>144</v>
      </c>
      <c r="AV68" t="s">
        <v>10</v>
      </c>
      <c r="AW68" t="s">
        <v>11</v>
      </c>
      <c r="AX68" t="s">
        <v>12</v>
      </c>
      <c r="AY68" s="4" t="s">
        <v>13</v>
      </c>
      <c r="AZ68" s="5" t="s">
        <v>14</v>
      </c>
    </row>
    <row r="69" spans="2:52" ht="15" thickBot="1" x14ac:dyDescent="0.35">
      <c r="B69" s="8" t="s">
        <v>0</v>
      </c>
      <c r="C69" s="9">
        <v>1</v>
      </c>
      <c r="D69" s="9">
        <v>2</v>
      </c>
      <c r="E69" s="9">
        <v>3</v>
      </c>
      <c r="F69" s="9">
        <v>4</v>
      </c>
      <c r="G69" s="9">
        <v>5</v>
      </c>
      <c r="H69" s="9">
        <v>6</v>
      </c>
      <c r="I69" s="9">
        <v>7</v>
      </c>
      <c r="J69" s="9">
        <v>8</v>
      </c>
      <c r="K69" s="9">
        <v>9</v>
      </c>
      <c r="L69" s="9">
        <v>10</v>
      </c>
      <c r="M69" s="9">
        <v>11</v>
      </c>
      <c r="N69" s="9">
        <v>12</v>
      </c>
      <c r="Q69" t="s">
        <v>0</v>
      </c>
      <c r="R69">
        <v>1</v>
      </c>
      <c r="S69">
        <v>2</v>
      </c>
      <c r="T69">
        <v>3</v>
      </c>
      <c r="U69">
        <v>4</v>
      </c>
      <c r="V69">
        <v>5</v>
      </c>
      <c r="W69">
        <v>6</v>
      </c>
      <c r="X69">
        <v>7</v>
      </c>
      <c r="Y69">
        <v>8</v>
      </c>
      <c r="Z69">
        <v>9</v>
      </c>
      <c r="AA69">
        <v>10</v>
      </c>
      <c r="AB69">
        <v>11</v>
      </c>
      <c r="AC69">
        <v>12</v>
      </c>
      <c r="AF69" t="s">
        <v>0</v>
      </c>
      <c r="AG69">
        <v>1</v>
      </c>
      <c r="AH69">
        <v>2</v>
      </c>
      <c r="AI69">
        <v>3</v>
      </c>
      <c r="AJ69">
        <v>4</v>
      </c>
      <c r="AK69">
        <v>5</v>
      </c>
      <c r="AL69">
        <v>6</v>
      </c>
      <c r="AM69">
        <v>7</v>
      </c>
      <c r="AN69">
        <v>8</v>
      </c>
      <c r="AO69">
        <v>9</v>
      </c>
      <c r="AP69">
        <v>10</v>
      </c>
      <c r="AQ69">
        <v>11</v>
      </c>
      <c r="AR69">
        <v>12</v>
      </c>
      <c r="AV69">
        <f>SUM(AG70:AJ77)/31</f>
        <v>1.7323451612903231</v>
      </c>
      <c r="AW69">
        <f>SUM(AK70:AN77)/31</f>
        <v>1.7741064516129033</v>
      </c>
      <c r="AX69">
        <f>SUM(AO70:AR77)/31</f>
        <v>1.832851612903226</v>
      </c>
      <c r="AY69" s="6">
        <f>AVERAGE(AV69:AX69)</f>
        <v>1.779767741935484</v>
      </c>
      <c r="AZ69" s="7">
        <f>STDEV(AV69:AX69)</f>
        <v>5.0491824685206271E-2</v>
      </c>
    </row>
    <row r="70" spans="2:52" x14ac:dyDescent="0.3">
      <c r="B70" s="8" t="s">
        <v>1</v>
      </c>
      <c r="C70" s="10">
        <v>0.44379999999999997</v>
      </c>
      <c r="D70" s="10">
        <v>1.74</v>
      </c>
      <c r="E70" s="10">
        <v>1.9361999999999999</v>
      </c>
      <c r="F70" s="10">
        <v>2.3601999999999999</v>
      </c>
      <c r="G70" s="10">
        <v>0.3775</v>
      </c>
      <c r="H70" s="10">
        <v>2.1619999999999999</v>
      </c>
      <c r="I70" s="10">
        <v>1.7685999999999999</v>
      </c>
      <c r="J70" s="10">
        <v>2.3431999999999999</v>
      </c>
      <c r="K70" s="10">
        <v>0.35139999999999999</v>
      </c>
      <c r="L70" s="10">
        <v>1.7130000000000001</v>
      </c>
      <c r="M70" s="10">
        <v>1.829</v>
      </c>
      <c r="N70" s="10">
        <v>2.2795000000000001</v>
      </c>
      <c r="Q70" t="s">
        <v>1</v>
      </c>
      <c r="R70">
        <f>C70-$C$4</f>
        <v>0.12039999999999995</v>
      </c>
      <c r="S70">
        <f>D70-$D$4</f>
        <v>1.4456</v>
      </c>
      <c r="T70">
        <f>E70-$E$4</f>
        <v>1.6260999999999999</v>
      </c>
      <c r="U70">
        <f>F70-$F$4</f>
        <v>2.0545</v>
      </c>
      <c r="V70">
        <f>G70-$G$4</f>
        <v>9.4399999999999984E-2</v>
      </c>
      <c r="W70">
        <f>H70-$H$4</f>
        <v>1.8961999999999999</v>
      </c>
      <c r="X70">
        <f>I70-$I$4</f>
        <v>1.4938</v>
      </c>
      <c r="Y70">
        <f>J70-$J$4</f>
        <v>2.0781999999999998</v>
      </c>
      <c r="Z70">
        <f>K70-$K$4</f>
        <v>9.0499999999999969E-2</v>
      </c>
      <c r="AA70">
        <f>L70-$L$4</f>
        <v>1.4764000000000002</v>
      </c>
      <c r="AB70">
        <f>M70-$M$4</f>
        <v>1.5709</v>
      </c>
      <c r="AC70">
        <f>N70-$N$4</f>
        <v>2.0413999999999999</v>
      </c>
      <c r="AF70" t="s">
        <v>1</v>
      </c>
      <c r="AG70">
        <f>IF(R70-$R$59&lt;0,"0",R70-$R$59)</f>
        <v>3.6999999999999811E-3</v>
      </c>
      <c r="AH70">
        <f t="shared" ref="AH70:AJ77" si="30">IF(S70-$R$59&lt;0,"0",S70-$R$59)</f>
        <v>1.3289</v>
      </c>
      <c r="AI70">
        <f t="shared" si="30"/>
        <v>1.5093999999999999</v>
      </c>
      <c r="AJ70">
        <f t="shared" si="30"/>
        <v>1.9378</v>
      </c>
      <c r="AK70">
        <f>IF(V70-$V$59&lt;0,"0",V70-$V$59)</f>
        <v>9.9000000000000199E-3</v>
      </c>
      <c r="AL70">
        <f t="shared" ref="AL70:AN77" si="31">IF(W70-$V$59&lt;0,"0",W70-$V$59)</f>
        <v>1.8116999999999999</v>
      </c>
      <c r="AM70">
        <f t="shared" si="31"/>
        <v>1.4093</v>
      </c>
      <c r="AN70">
        <f t="shared" si="31"/>
        <v>1.9936999999999998</v>
      </c>
      <c r="AO70">
        <f>IF(Z70-$Z$59&lt;0,"0",Z70-$Z$59)</f>
        <v>2.6200000000000001E-2</v>
      </c>
      <c r="AP70">
        <f t="shared" ref="AP70:AR77" si="32">IF(AA70-$Z$59&lt;0,"0",AA70-$Z$59)</f>
        <v>1.4121000000000001</v>
      </c>
      <c r="AQ70">
        <f t="shared" si="32"/>
        <v>1.5065999999999999</v>
      </c>
      <c r="AR70">
        <f t="shared" si="32"/>
        <v>1.9770999999999999</v>
      </c>
    </row>
    <row r="71" spans="2:52" x14ac:dyDescent="0.3">
      <c r="B71" s="8" t="s">
        <v>2</v>
      </c>
      <c r="C71" s="10">
        <v>2.2932999999999999</v>
      </c>
      <c r="D71" s="10">
        <v>2.4830999999999999</v>
      </c>
      <c r="E71" s="10">
        <v>2.0123000000000002</v>
      </c>
      <c r="F71" s="10">
        <v>2.3027000000000002</v>
      </c>
      <c r="G71" s="10">
        <v>2.5002</v>
      </c>
      <c r="H71" s="10">
        <v>2.5329999999999999</v>
      </c>
      <c r="I71" s="10">
        <v>2.2126000000000001</v>
      </c>
      <c r="J71" s="10">
        <v>2.3146</v>
      </c>
      <c r="K71" s="10">
        <v>2.3702000000000001</v>
      </c>
      <c r="L71" s="10">
        <v>2.3818000000000001</v>
      </c>
      <c r="M71" s="10">
        <v>1.9543999999999999</v>
      </c>
      <c r="N71" s="10">
        <v>2.3331</v>
      </c>
      <c r="Q71" t="s">
        <v>2</v>
      </c>
      <c r="R71">
        <f>C71-$C$5</f>
        <v>2.0046999999999997</v>
      </c>
      <c r="S71">
        <f>D71-$D$5</f>
        <v>2.1736</v>
      </c>
      <c r="T71">
        <f>E71-$E$5</f>
        <v>1.7105000000000001</v>
      </c>
      <c r="U71">
        <f>F71-$F$5</f>
        <v>2.0144000000000002</v>
      </c>
      <c r="V71">
        <f>G71-$G$5</f>
        <v>2.2278000000000002</v>
      </c>
      <c r="W71">
        <f>H71-$H$5</f>
        <v>2.2612999999999999</v>
      </c>
      <c r="X71">
        <f>I71-$I$5</f>
        <v>1.9586000000000001</v>
      </c>
      <c r="Y71">
        <f>J71-$J$5</f>
        <v>2.0762999999999998</v>
      </c>
      <c r="Z71">
        <f>K71-$K$5</f>
        <v>2.1131000000000002</v>
      </c>
      <c r="AA71">
        <f>L71-$L$5</f>
        <v>2.1467000000000001</v>
      </c>
      <c r="AB71">
        <f>M71-$M$5</f>
        <v>1.7315</v>
      </c>
      <c r="AC71">
        <f>N71-$N$5</f>
        <v>2.1168</v>
      </c>
      <c r="AF71" t="s">
        <v>2</v>
      </c>
      <c r="AG71">
        <f t="shared" ref="AG71:AG77" si="33">IF(R71-$R$59&lt;0,"0",R71-$R$59)</f>
        <v>1.8879999999999997</v>
      </c>
      <c r="AH71">
        <f t="shared" si="30"/>
        <v>2.0569000000000002</v>
      </c>
      <c r="AI71">
        <f t="shared" si="30"/>
        <v>1.5938000000000001</v>
      </c>
      <c r="AJ71">
        <f t="shared" si="30"/>
        <v>1.8977000000000002</v>
      </c>
      <c r="AK71">
        <f t="shared" ref="AK71:AK77" si="34">IF(V71-$V$59&lt;0,"0",V71-$V$59)</f>
        <v>2.1433000000000004</v>
      </c>
      <c r="AL71">
        <f t="shared" si="31"/>
        <v>2.1768000000000001</v>
      </c>
      <c r="AM71">
        <f t="shared" si="31"/>
        <v>1.8741000000000001</v>
      </c>
      <c r="AN71">
        <f t="shared" si="31"/>
        <v>1.9917999999999998</v>
      </c>
      <c r="AO71">
        <f t="shared" ref="AO71:AO77" si="35">IF(Z71-$Z$59&lt;0,"0",Z71-$Z$59)</f>
        <v>2.0488000000000004</v>
      </c>
      <c r="AP71">
        <f t="shared" si="32"/>
        <v>2.0824000000000003</v>
      </c>
      <c r="AQ71">
        <f t="shared" si="32"/>
        <v>1.6672</v>
      </c>
      <c r="AR71">
        <f t="shared" si="32"/>
        <v>2.0525000000000002</v>
      </c>
    </row>
    <row r="72" spans="2:52" x14ac:dyDescent="0.3">
      <c r="B72" s="8" t="s">
        <v>3</v>
      </c>
      <c r="C72" s="10">
        <v>2.1242999999999999</v>
      </c>
      <c r="D72" s="10">
        <v>2.2612000000000001</v>
      </c>
      <c r="E72" s="10">
        <v>0.79479999999999995</v>
      </c>
      <c r="F72" s="10">
        <v>2.7364999999999999</v>
      </c>
      <c r="G72" s="10">
        <v>2.4361000000000002</v>
      </c>
      <c r="H72" s="10">
        <v>2.512</v>
      </c>
      <c r="I72" s="10">
        <v>0.69530000000000003</v>
      </c>
      <c r="J72" s="10">
        <v>2.8473000000000002</v>
      </c>
      <c r="K72" s="10">
        <v>2.4598</v>
      </c>
      <c r="L72" s="10">
        <v>2.399</v>
      </c>
      <c r="M72" s="10">
        <v>1.1528</v>
      </c>
      <c r="N72" s="10">
        <v>2.7627000000000002</v>
      </c>
      <c r="Q72" t="s">
        <v>3</v>
      </c>
      <c r="R72">
        <f>C72-$C$6</f>
        <v>1.8115999999999999</v>
      </c>
      <c r="S72">
        <f>D72-$D$6</f>
        <v>1.9975000000000001</v>
      </c>
      <c r="T72">
        <f>E72-$E$6</f>
        <v>0.32109999999999994</v>
      </c>
      <c r="U72">
        <f>F72-$F$6</f>
        <v>2.4068999999999998</v>
      </c>
      <c r="V72">
        <f>G72-$G$6</f>
        <v>2.1241000000000003</v>
      </c>
      <c r="W72">
        <f>H72-$H$6</f>
        <v>2.2479</v>
      </c>
      <c r="X72">
        <f>I72-$I$6</f>
        <v>0.24970000000000003</v>
      </c>
      <c r="Y72">
        <f>J72-$J$6</f>
        <v>2.4309000000000003</v>
      </c>
      <c r="Z72">
        <f>K72-$K$6</f>
        <v>2.2006999999999999</v>
      </c>
      <c r="AA72">
        <f>L72-$L$6</f>
        <v>2.1701000000000001</v>
      </c>
      <c r="AB72">
        <f>M72-$M$6</f>
        <v>0.82780000000000009</v>
      </c>
      <c r="AC72">
        <f>N72-$N$6</f>
        <v>2.5139</v>
      </c>
      <c r="AF72" t="s">
        <v>3</v>
      </c>
      <c r="AG72">
        <f t="shared" si="33"/>
        <v>1.6948999999999999</v>
      </c>
      <c r="AH72">
        <f t="shared" si="30"/>
        <v>1.8808</v>
      </c>
      <c r="AI72">
        <f t="shared" si="30"/>
        <v>0.20439999999999997</v>
      </c>
      <c r="AJ72">
        <f t="shared" si="30"/>
        <v>2.2902</v>
      </c>
      <c r="AK72">
        <f t="shared" si="34"/>
        <v>2.0396000000000005</v>
      </c>
      <c r="AL72">
        <f t="shared" si="31"/>
        <v>2.1634000000000002</v>
      </c>
      <c r="AM72">
        <f t="shared" si="31"/>
        <v>0.16520000000000007</v>
      </c>
      <c r="AN72">
        <f t="shared" si="31"/>
        <v>2.3464000000000005</v>
      </c>
      <c r="AO72">
        <f t="shared" si="35"/>
        <v>2.1364000000000001</v>
      </c>
      <c r="AP72">
        <f t="shared" si="32"/>
        <v>2.1058000000000003</v>
      </c>
      <c r="AQ72">
        <f t="shared" si="32"/>
        <v>0.76350000000000007</v>
      </c>
      <c r="AR72">
        <f t="shared" si="32"/>
        <v>2.4496000000000002</v>
      </c>
    </row>
    <row r="73" spans="2:52" x14ac:dyDescent="0.3">
      <c r="B73" s="8" t="s">
        <v>4</v>
      </c>
      <c r="C73" s="10">
        <v>2.2136999999999998</v>
      </c>
      <c r="D73" s="10">
        <v>2.6402000000000001</v>
      </c>
      <c r="E73" s="10">
        <v>2.4716</v>
      </c>
      <c r="F73" s="10">
        <v>2.3791000000000002</v>
      </c>
      <c r="G73" s="10">
        <v>2.2568999999999999</v>
      </c>
      <c r="H73" s="10">
        <v>2.5280999999999998</v>
      </c>
      <c r="I73" s="10">
        <v>2.0125999999999999</v>
      </c>
      <c r="J73" s="10">
        <v>2.2227000000000001</v>
      </c>
      <c r="K73" s="10">
        <v>2.3485999999999998</v>
      </c>
      <c r="L73" s="10">
        <v>2.5924999999999998</v>
      </c>
      <c r="M73" s="10">
        <v>2.0943999999999998</v>
      </c>
      <c r="N73" s="10">
        <v>2.1972</v>
      </c>
      <c r="Q73" t="s">
        <v>4</v>
      </c>
      <c r="R73">
        <f>C73-$C$7</f>
        <v>1.9141999999999997</v>
      </c>
      <c r="S73">
        <f>D73-$D$7</f>
        <v>2.3767</v>
      </c>
      <c r="T73">
        <f>E73-$E$7</f>
        <v>2.2076000000000002</v>
      </c>
      <c r="U73">
        <f>F73-$F$7</f>
        <v>2.1166</v>
      </c>
      <c r="V73">
        <f>G73-$G$7</f>
        <v>1.9621</v>
      </c>
      <c r="W73">
        <f>H73-$H$7</f>
        <v>2.2733999999999996</v>
      </c>
      <c r="X73">
        <f>I73-$I$7</f>
        <v>1.7481</v>
      </c>
      <c r="Y73">
        <f>J73-$J$7</f>
        <v>1.9839000000000002</v>
      </c>
      <c r="Z73">
        <f>K73-$K$7</f>
        <v>2.0693999999999999</v>
      </c>
      <c r="AA73">
        <f>L73-$L$7</f>
        <v>2.3512</v>
      </c>
      <c r="AB73">
        <f>M73-$M$7</f>
        <v>1.8722999999999999</v>
      </c>
      <c r="AC73">
        <f>N73-$N$7</f>
        <v>1.9765000000000001</v>
      </c>
      <c r="AF73" t="s">
        <v>4</v>
      </c>
      <c r="AG73">
        <f t="shared" si="33"/>
        <v>1.7974999999999997</v>
      </c>
      <c r="AH73">
        <f t="shared" si="30"/>
        <v>2.2600000000000002</v>
      </c>
      <c r="AI73">
        <f t="shared" si="30"/>
        <v>2.0909000000000004</v>
      </c>
      <c r="AJ73">
        <f t="shared" si="30"/>
        <v>1.9999</v>
      </c>
      <c r="AK73">
        <f t="shared" si="34"/>
        <v>1.8775999999999999</v>
      </c>
      <c r="AL73">
        <f t="shared" si="31"/>
        <v>2.1888999999999998</v>
      </c>
      <c r="AM73">
        <f t="shared" si="31"/>
        <v>1.6636</v>
      </c>
      <c r="AN73">
        <f t="shared" si="31"/>
        <v>1.8994000000000002</v>
      </c>
      <c r="AO73">
        <f t="shared" si="35"/>
        <v>2.0051000000000001</v>
      </c>
      <c r="AP73">
        <f t="shared" si="32"/>
        <v>2.2869000000000002</v>
      </c>
      <c r="AQ73">
        <f t="shared" si="32"/>
        <v>1.8079999999999998</v>
      </c>
      <c r="AR73">
        <f t="shared" si="32"/>
        <v>1.9122000000000001</v>
      </c>
    </row>
    <row r="74" spans="2:52" x14ac:dyDescent="0.3">
      <c r="B74" s="8" t="s">
        <v>5</v>
      </c>
      <c r="C74" s="10">
        <v>2.2530999999999999</v>
      </c>
      <c r="D74" s="10">
        <v>2.1404000000000001</v>
      </c>
      <c r="E74" s="10">
        <v>2.4666999999999999</v>
      </c>
      <c r="F74" s="10">
        <v>1.5785</v>
      </c>
      <c r="G74" s="10">
        <v>2.4083999999999999</v>
      </c>
      <c r="H74" s="10">
        <v>2.2038000000000002</v>
      </c>
      <c r="I74" s="10">
        <v>2.6909000000000001</v>
      </c>
      <c r="J74" s="10">
        <v>1.7981</v>
      </c>
      <c r="K74" s="10">
        <v>2.3921000000000001</v>
      </c>
      <c r="L74" s="10">
        <v>2.3803000000000001</v>
      </c>
      <c r="M74" s="10">
        <v>2.6909999999999998</v>
      </c>
      <c r="N74" s="10">
        <v>1.8617999999999999</v>
      </c>
      <c r="Q74" t="s">
        <v>5</v>
      </c>
      <c r="R74">
        <f>C74-$C$8</f>
        <v>1.9636</v>
      </c>
      <c r="S74">
        <f>D74-$D$8</f>
        <v>1.8813</v>
      </c>
      <c r="T74">
        <f>E74-$E$8</f>
        <v>2.2086999999999999</v>
      </c>
      <c r="U74">
        <f>F74-$F$8</f>
        <v>1.3339000000000001</v>
      </c>
      <c r="V74">
        <f>G74-$G$8</f>
        <v>2.1295999999999999</v>
      </c>
      <c r="W74">
        <f>H74-$H$8</f>
        <v>1.9588000000000001</v>
      </c>
      <c r="X74">
        <f>I74-$I$8</f>
        <v>2.4243000000000001</v>
      </c>
      <c r="Y74">
        <f>J74-$J$8</f>
        <v>1.5165</v>
      </c>
      <c r="Z74">
        <f>K74-$K$8</f>
        <v>2.1223000000000001</v>
      </c>
      <c r="AA74">
        <f>L74-$L$8</f>
        <v>2.1297000000000001</v>
      </c>
      <c r="AB74">
        <f>M74-$M$8</f>
        <v>2.4371</v>
      </c>
      <c r="AC74">
        <f>N74-$N$8</f>
        <v>1.6461999999999999</v>
      </c>
      <c r="AF74" t="s">
        <v>5</v>
      </c>
      <c r="AG74">
        <f t="shared" si="33"/>
        <v>1.8469</v>
      </c>
      <c r="AH74">
        <f t="shared" si="30"/>
        <v>1.7645999999999999</v>
      </c>
      <c r="AI74">
        <f t="shared" si="30"/>
        <v>2.0920000000000001</v>
      </c>
      <c r="AJ74">
        <f t="shared" si="30"/>
        <v>1.2172000000000001</v>
      </c>
      <c r="AK74">
        <f t="shared" si="34"/>
        <v>2.0451000000000001</v>
      </c>
      <c r="AL74">
        <f t="shared" si="31"/>
        <v>1.8743000000000001</v>
      </c>
      <c r="AM74">
        <f t="shared" si="31"/>
        <v>2.3398000000000003</v>
      </c>
      <c r="AN74">
        <f t="shared" si="31"/>
        <v>1.4319999999999999</v>
      </c>
      <c r="AO74">
        <f t="shared" si="35"/>
        <v>2.0580000000000003</v>
      </c>
      <c r="AP74">
        <f t="shared" si="32"/>
        <v>2.0654000000000003</v>
      </c>
      <c r="AQ74">
        <f t="shared" si="32"/>
        <v>2.3728000000000002</v>
      </c>
      <c r="AR74">
        <f t="shared" si="32"/>
        <v>1.5818999999999999</v>
      </c>
    </row>
    <row r="75" spans="2:52" x14ac:dyDescent="0.3">
      <c r="B75" s="8" t="s">
        <v>6</v>
      </c>
      <c r="C75" s="10">
        <v>2.1057000000000001</v>
      </c>
      <c r="D75" s="10">
        <v>2.1509999999999998</v>
      </c>
      <c r="E75" s="10">
        <v>2.3521000000000001</v>
      </c>
      <c r="F75" s="10">
        <v>1.9449000000000001</v>
      </c>
      <c r="G75" s="10">
        <v>1.5823</v>
      </c>
      <c r="H75" s="10">
        <v>2.1385999999999998</v>
      </c>
      <c r="I75" s="10">
        <v>2.3471000000000002</v>
      </c>
      <c r="J75" s="10">
        <v>2.2027000000000001</v>
      </c>
      <c r="K75" s="10">
        <v>2.0472999999999999</v>
      </c>
      <c r="L75" s="10">
        <v>2.2008000000000001</v>
      </c>
      <c r="M75" s="10">
        <v>2.5661999999999998</v>
      </c>
      <c r="N75" s="10">
        <v>2.3132000000000001</v>
      </c>
      <c r="Q75" t="s">
        <v>6</v>
      </c>
      <c r="R75">
        <f>C75-$C$9</f>
        <v>1.8388</v>
      </c>
      <c r="S75">
        <f>D75-$D$9</f>
        <v>1.8702999999999999</v>
      </c>
      <c r="T75">
        <f>E75-$E$9</f>
        <v>2.0908000000000002</v>
      </c>
      <c r="U75">
        <f>F75-$F$9</f>
        <v>1.6919</v>
      </c>
      <c r="V75">
        <f>G75-$G$9</f>
        <v>1.3205</v>
      </c>
      <c r="W75">
        <f>H75-$H$9</f>
        <v>1.9059999999999999</v>
      </c>
      <c r="X75">
        <f>I75-$I$9</f>
        <v>2.0967000000000002</v>
      </c>
      <c r="Y75">
        <f>J75-$J$9</f>
        <v>1.9288000000000001</v>
      </c>
      <c r="Z75">
        <f>K75-$K$9</f>
        <v>1.7671999999999999</v>
      </c>
      <c r="AA75">
        <f>L75-$L$9</f>
        <v>1.9462000000000002</v>
      </c>
      <c r="AB75">
        <f>M75-$M$9</f>
        <v>2.3306</v>
      </c>
      <c r="AC75">
        <f>N75-$N$9</f>
        <v>2.0813000000000001</v>
      </c>
      <c r="AF75" t="s">
        <v>6</v>
      </c>
      <c r="AG75">
        <f t="shared" si="33"/>
        <v>1.7221</v>
      </c>
      <c r="AH75">
        <f t="shared" si="30"/>
        <v>1.7535999999999998</v>
      </c>
      <c r="AI75">
        <f t="shared" si="30"/>
        <v>1.9741000000000002</v>
      </c>
      <c r="AJ75">
        <f t="shared" si="30"/>
        <v>1.5751999999999999</v>
      </c>
      <c r="AK75">
        <f t="shared" si="34"/>
        <v>1.236</v>
      </c>
      <c r="AL75">
        <f t="shared" si="31"/>
        <v>1.8214999999999999</v>
      </c>
      <c r="AM75">
        <f t="shared" si="31"/>
        <v>2.0122000000000004</v>
      </c>
      <c r="AN75">
        <f t="shared" si="31"/>
        <v>1.8443000000000001</v>
      </c>
      <c r="AO75">
        <f t="shared" si="35"/>
        <v>1.7028999999999999</v>
      </c>
      <c r="AP75">
        <f t="shared" si="32"/>
        <v>1.8819000000000001</v>
      </c>
      <c r="AQ75">
        <f t="shared" si="32"/>
        <v>2.2663000000000002</v>
      </c>
      <c r="AR75">
        <f t="shared" si="32"/>
        <v>2.0170000000000003</v>
      </c>
    </row>
    <row r="76" spans="2:52" x14ac:dyDescent="0.3">
      <c r="B76" s="8" t="s">
        <v>7</v>
      </c>
      <c r="C76" s="10">
        <v>2.2841999999999998</v>
      </c>
      <c r="D76" s="10">
        <v>1.7005999999999999</v>
      </c>
      <c r="E76" s="10">
        <v>0.76400000000000001</v>
      </c>
      <c r="F76" s="10">
        <v>2.7307999999999999</v>
      </c>
      <c r="G76" s="10">
        <v>2.4792999999999998</v>
      </c>
      <c r="H76" s="10">
        <v>1.7357</v>
      </c>
      <c r="I76" s="10">
        <v>0.80400000000000005</v>
      </c>
      <c r="J76" s="10">
        <v>2.5697999999999999</v>
      </c>
      <c r="K76" s="10">
        <v>2.3633999999999999</v>
      </c>
      <c r="L76" s="10">
        <v>1.3262</v>
      </c>
      <c r="M76" s="10">
        <v>0.96319999999999995</v>
      </c>
      <c r="N76" s="10">
        <v>2.5335999999999999</v>
      </c>
      <c r="Q76" t="s">
        <v>7</v>
      </c>
      <c r="R76">
        <f>C76-$C$10</f>
        <v>1.9970999999999997</v>
      </c>
      <c r="S76">
        <f>D76-$D$10</f>
        <v>1.4314</v>
      </c>
      <c r="T76">
        <f>E76-$E$10</f>
        <v>0.47210000000000002</v>
      </c>
      <c r="U76">
        <f>F76-$F$10</f>
        <v>2.4482999999999997</v>
      </c>
      <c r="V76">
        <f>G76-$G$10</f>
        <v>2.1993</v>
      </c>
      <c r="W76">
        <f>H76-$H$10</f>
        <v>1.4863999999999999</v>
      </c>
      <c r="X76">
        <f>I76-$I$10</f>
        <v>0.55730000000000002</v>
      </c>
      <c r="Y76">
        <f>J76-$J$10</f>
        <v>2.2854000000000001</v>
      </c>
      <c r="Z76">
        <f>K76-$K$10</f>
        <v>2.0762999999999998</v>
      </c>
      <c r="AA76">
        <f>L76-$L$10</f>
        <v>1.0374000000000001</v>
      </c>
      <c r="AB76">
        <f>M76-$M$10</f>
        <v>0.6944999999999999</v>
      </c>
      <c r="AC76">
        <f>N76-$N$10</f>
        <v>2.3313999999999999</v>
      </c>
      <c r="AF76" t="s">
        <v>7</v>
      </c>
      <c r="AG76">
        <f t="shared" si="33"/>
        <v>1.8803999999999996</v>
      </c>
      <c r="AH76">
        <f t="shared" si="30"/>
        <v>1.3147</v>
      </c>
      <c r="AI76">
        <f t="shared" si="30"/>
        <v>0.35540000000000005</v>
      </c>
      <c r="AJ76">
        <f t="shared" si="30"/>
        <v>2.3315999999999999</v>
      </c>
      <c r="AK76">
        <f t="shared" si="34"/>
        <v>2.1148000000000002</v>
      </c>
      <c r="AL76">
        <f t="shared" si="31"/>
        <v>1.4018999999999999</v>
      </c>
      <c r="AM76">
        <f t="shared" si="31"/>
        <v>0.47280000000000005</v>
      </c>
      <c r="AN76">
        <f t="shared" si="31"/>
        <v>2.2009000000000003</v>
      </c>
      <c r="AO76">
        <f t="shared" si="35"/>
        <v>2.012</v>
      </c>
      <c r="AP76">
        <f t="shared" si="32"/>
        <v>0.97310000000000008</v>
      </c>
      <c r="AQ76">
        <f t="shared" si="32"/>
        <v>0.63019999999999987</v>
      </c>
      <c r="AR76">
        <f t="shared" si="32"/>
        <v>2.2671000000000001</v>
      </c>
    </row>
    <row r="77" spans="2:52" x14ac:dyDescent="0.3">
      <c r="B77" s="8" t="s">
        <v>8</v>
      </c>
      <c r="C77" s="10">
        <v>2.5569000000000002</v>
      </c>
      <c r="D77" s="10">
        <v>1.4816</v>
      </c>
      <c r="E77" s="10">
        <v>2.3068</v>
      </c>
      <c r="F77" s="10">
        <v>2.7637</v>
      </c>
      <c r="G77" s="10">
        <v>2.6533000000000002</v>
      </c>
      <c r="H77" s="10">
        <v>1.2031000000000001</v>
      </c>
      <c r="I77" s="10">
        <v>2.0815000000000001</v>
      </c>
      <c r="J77" s="10">
        <v>1.9057999999999999</v>
      </c>
      <c r="K77" s="10">
        <v>2.4329999999999998</v>
      </c>
      <c r="L77" s="10">
        <v>1.5256000000000001</v>
      </c>
      <c r="M77" s="10">
        <v>2.2423999999999999</v>
      </c>
      <c r="N77" s="10">
        <v>1.8371</v>
      </c>
      <c r="Q77" t="s">
        <v>8</v>
      </c>
      <c r="R77">
        <f>C77-$C$11</f>
        <v>2.2323000000000004</v>
      </c>
      <c r="S77">
        <f>D77-$D$11</f>
        <v>1.1695</v>
      </c>
      <c r="T77">
        <f>E77-$E$11</f>
        <v>2.0299999999999998</v>
      </c>
      <c r="U77">
        <f>F77-$F$11</f>
        <v>2.4750999999999999</v>
      </c>
      <c r="V77">
        <f>G77-$G$11</f>
        <v>2.3821000000000003</v>
      </c>
      <c r="W77">
        <f>H77-$H$11</f>
        <v>0.9415</v>
      </c>
      <c r="X77">
        <f>I77-$I$11</f>
        <v>1.8446000000000002</v>
      </c>
      <c r="Y77">
        <f>J77-$J$11</f>
        <v>1.6168</v>
      </c>
      <c r="Z77">
        <f>K77-$K$11</f>
        <v>2.1620999999999997</v>
      </c>
      <c r="AA77">
        <f>L77-$L$11</f>
        <v>1.2484000000000002</v>
      </c>
      <c r="AB77">
        <f>M77-$M$11</f>
        <v>2.0080999999999998</v>
      </c>
      <c r="AC77">
        <f>N77-$N$11</f>
        <v>1.5880000000000001</v>
      </c>
      <c r="AF77" t="s">
        <v>8</v>
      </c>
      <c r="AG77">
        <f t="shared" si="33"/>
        <v>2.1156000000000006</v>
      </c>
      <c r="AH77">
        <f t="shared" si="30"/>
        <v>1.0528</v>
      </c>
      <c r="AI77">
        <f t="shared" si="30"/>
        <v>1.9132999999999998</v>
      </c>
      <c r="AJ77">
        <f t="shared" si="30"/>
        <v>2.3584000000000001</v>
      </c>
      <c r="AK77">
        <f t="shared" si="34"/>
        <v>2.2976000000000005</v>
      </c>
      <c r="AL77">
        <f t="shared" si="31"/>
        <v>0.85699999999999998</v>
      </c>
      <c r="AM77">
        <f t="shared" si="31"/>
        <v>1.7601000000000002</v>
      </c>
      <c r="AN77">
        <f t="shared" si="31"/>
        <v>1.5323</v>
      </c>
      <c r="AO77">
        <f t="shared" si="35"/>
        <v>2.0977999999999999</v>
      </c>
      <c r="AP77">
        <f t="shared" si="32"/>
        <v>1.1841000000000002</v>
      </c>
      <c r="AQ77">
        <f t="shared" si="32"/>
        <v>1.9437999999999998</v>
      </c>
      <c r="AR77">
        <f t="shared" si="32"/>
        <v>1.5237000000000001</v>
      </c>
    </row>
    <row r="78" spans="2:52" ht="15" thickBot="1" x14ac:dyDescent="0.35"/>
    <row r="79" spans="2:52" x14ac:dyDescent="0.3">
      <c r="B79">
        <v>168</v>
      </c>
      <c r="Q79">
        <v>168</v>
      </c>
      <c r="AF79">
        <v>168</v>
      </c>
      <c r="AV79" t="s">
        <v>10</v>
      </c>
      <c r="AW79" t="s">
        <v>11</v>
      </c>
      <c r="AX79" t="s">
        <v>12</v>
      </c>
      <c r="AY79" s="4" t="s">
        <v>13</v>
      </c>
      <c r="AZ79" s="5" t="s">
        <v>14</v>
      </c>
    </row>
    <row r="80" spans="2:52" ht="15" thickBot="1" x14ac:dyDescent="0.35">
      <c r="B80" t="s">
        <v>0</v>
      </c>
      <c r="C80" s="1">
        <v>1</v>
      </c>
      <c r="D80" s="1">
        <v>2</v>
      </c>
      <c r="E80" s="1">
        <v>3</v>
      </c>
      <c r="F80" s="1">
        <v>4</v>
      </c>
      <c r="G80" s="1">
        <v>5</v>
      </c>
      <c r="H80" s="1">
        <v>6</v>
      </c>
      <c r="I80" s="1">
        <v>7</v>
      </c>
      <c r="J80" s="1">
        <v>8</v>
      </c>
      <c r="K80" s="1">
        <v>9</v>
      </c>
      <c r="L80" s="1">
        <v>10</v>
      </c>
      <c r="M80" s="1">
        <v>11</v>
      </c>
      <c r="N80" s="1">
        <v>12</v>
      </c>
      <c r="Q80" t="s">
        <v>0</v>
      </c>
      <c r="R80">
        <v>1</v>
      </c>
      <c r="S80">
        <v>2</v>
      </c>
      <c r="T80">
        <v>3</v>
      </c>
      <c r="U80">
        <v>4</v>
      </c>
      <c r="V80">
        <v>5</v>
      </c>
      <c r="W80">
        <v>6</v>
      </c>
      <c r="X80">
        <v>7</v>
      </c>
      <c r="Y80">
        <v>8</v>
      </c>
      <c r="Z80">
        <v>9</v>
      </c>
      <c r="AA80">
        <v>10</v>
      </c>
      <c r="AB80">
        <v>11</v>
      </c>
      <c r="AC80">
        <v>12</v>
      </c>
      <c r="AF80" t="s">
        <v>0</v>
      </c>
      <c r="AG80">
        <v>1</v>
      </c>
      <c r="AH80">
        <v>2</v>
      </c>
      <c r="AI80">
        <v>3</v>
      </c>
      <c r="AJ80">
        <v>4</v>
      </c>
      <c r="AK80">
        <v>5</v>
      </c>
      <c r="AL80">
        <v>6</v>
      </c>
      <c r="AM80">
        <v>7</v>
      </c>
      <c r="AN80">
        <v>8</v>
      </c>
      <c r="AO80">
        <v>9</v>
      </c>
      <c r="AP80">
        <v>10</v>
      </c>
      <c r="AQ80">
        <v>11</v>
      </c>
      <c r="AR80">
        <v>12</v>
      </c>
      <c r="AV80">
        <f>SUM(AG81:AJ88)/31</f>
        <v>1.7421967741935485</v>
      </c>
      <c r="AW80">
        <f>SUM(AK81:AN88)/31</f>
        <v>1.7945225806451615</v>
      </c>
      <c r="AX80">
        <f>SUM(AO81:AR88)/31</f>
        <v>1.8350903225806454</v>
      </c>
      <c r="AY80" s="6">
        <f>AVERAGE(AV80:AX80)</f>
        <v>1.7906032258064517</v>
      </c>
      <c r="AZ80" s="7">
        <f>STDEV(AV80:AX80)</f>
        <v>4.6570632803841827E-2</v>
      </c>
    </row>
    <row r="81" spans="2:52" x14ac:dyDescent="0.3">
      <c r="B81" t="s">
        <v>1</v>
      </c>
      <c r="C81" s="2">
        <v>0.44230000000000003</v>
      </c>
      <c r="D81" s="2">
        <v>1.6863999999999999</v>
      </c>
      <c r="E81" s="2">
        <v>1.9038999999999999</v>
      </c>
      <c r="F81" s="2">
        <v>2.3340000000000001</v>
      </c>
      <c r="G81" s="2">
        <v>0.37280000000000002</v>
      </c>
      <c r="H81" s="2">
        <v>2.2275</v>
      </c>
      <c r="I81" s="2">
        <v>1.7556</v>
      </c>
      <c r="J81" s="2">
        <v>2.1238000000000001</v>
      </c>
      <c r="K81" s="2">
        <v>0.35060000000000002</v>
      </c>
      <c r="L81" s="2">
        <v>1.5557000000000001</v>
      </c>
      <c r="M81" s="2">
        <v>1.8372999999999999</v>
      </c>
      <c r="N81" s="2">
        <v>2.1362999999999999</v>
      </c>
      <c r="Q81" t="s">
        <v>1</v>
      </c>
      <c r="R81" s="2">
        <f>C81-$C$4</f>
        <v>0.11890000000000001</v>
      </c>
      <c r="S81" s="2">
        <f>D81-$D$4</f>
        <v>1.3919999999999999</v>
      </c>
      <c r="T81" s="2">
        <f>E81-$E$4</f>
        <v>1.5937999999999999</v>
      </c>
      <c r="U81" s="2">
        <f>F81-$F$4</f>
        <v>2.0283000000000002</v>
      </c>
      <c r="V81" s="2">
        <f>G81-$G$4</f>
        <v>8.9700000000000002E-2</v>
      </c>
      <c r="W81" s="2">
        <f>H81-$H$4</f>
        <v>1.9617</v>
      </c>
      <c r="X81" s="2">
        <f>I81-$I$4</f>
        <v>1.4808000000000001</v>
      </c>
      <c r="Y81" s="2">
        <f>J81-$J$4</f>
        <v>1.8588</v>
      </c>
      <c r="Z81" s="2">
        <f>K81-$K$4</f>
        <v>8.9700000000000002E-2</v>
      </c>
      <c r="AA81" s="2">
        <f>L81-$L$4</f>
        <v>1.3191000000000002</v>
      </c>
      <c r="AB81" s="2">
        <f>M81-$M$4</f>
        <v>1.5791999999999999</v>
      </c>
      <c r="AC81" s="2">
        <f>N81-$N$4</f>
        <v>1.8981999999999999</v>
      </c>
      <c r="AF81" t="s">
        <v>1</v>
      </c>
      <c r="AG81" s="3">
        <f>IF(R81-$R$59&lt;0,"0",R81-$R$59)</f>
        <v>2.2000000000000353E-3</v>
      </c>
      <c r="AH81" s="3">
        <f t="shared" ref="AH81:AJ88" si="36">IF(S81-$R$59&lt;0,"0",S81-$R$59)</f>
        <v>1.2752999999999999</v>
      </c>
      <c r="AI81" s="3">
        <f t="shared" si="36"/>
        <v>1.4770999999999999</v>
      </c>
      <c r="AJ81" s="3">
        <f t="shared" si="36"/>
        <v>1.9116000000000002</v>
      </c>
      <c r="AK81" s="3">
        <f>IF(V81-$V$59&lt;0,"0",V81-$V$59)</f>
        <v>5.2000000000000379E-3</v>
      </c>
      <c r="AL81" s="3">
        <f t="shared" ref="AL81:AN88" si="37">IF(W81-$V$59&lt;0,"0",W81-$V$59)</f>
        <v>1.8772</v>
      </c>
      <c r="AM81" s="3">
        <f t="shared" si="37"/>
        <v>1.3963000000000001</v>
      </c>
      <c r="AN81" s="3">
        <f t="shared" si="37"/>
        <v>1.7743</v>
      </c>
      <c r="AO81" s="3">
        <f>IF(Z81-$Z$59&lt;0,"0",Z81-$Z$59)</f>
        <v>2.5400000000000034E-2</v>
      </c>
      <c r="AP81" s="3">
        <f t="shared" ref="AP81:AR88" si="38">IF(AA81-$Z$59&lt;0,"0",AA81-$Z$59)</f>
        <v>1.2548000000000001</v>
      </c>
      <c r="AQ81" s="3">
        <f t="shared" si="38"/>
        <v>1.5148999999999999</v>
      </c>
      <c r="AR81" s="3">
        <f t="shared" si="38"/>
        <v>1.8338999999999999</v>
      </c>
    </row>
    <row r="82" spans="2:52" x14ac:dyDescent="0.3">
      <c r="B82" t="s">
        <v>2</v>
      </c>
      <c r="C82" s="2">
        <v>2.2566999999999999</v>
      </c>
      <c r="D82" s="2">
        <v>2.4802</v>
      </c>
      <c r="E82" s="2">
        <v>1.9237</v>
      </c>
      <c r="F82" s="2">
        <v>2.2696999999999998</v>
      </c>
      <c r="G82" s="2">
        <v>2.4424999999999999</v>
      </c>
      <c r="H82" s="2">
        <v>2.4247000000000001</v>
      </c>
      <c r="I82" s="2">
        <v>2.2248999999999999</v>
      </c>
      <c r="J82" s="2">
        <v>2.1221999999999999</v>
      </c>
      <c r="K82" s="2">
        <v>2.4493999999999998</v>
      </c>
      <c r="L82" s="2">
        <v>2.2892999999999999</v>
      </c>
      <c r="M82" s="2">
        <v>1.8327</v>
      </c>
      <c r="N82" s="2">
        <v>2.3843000000000001</v>
      </c>
      <c r="Q82" t="s">
        <v>2</v>
      </c>
      <c r="R82" s="2">
        <f>C82-$C$5</f>
        <v>1.9681</v>
      </c>
      <c r="S82" s="2">
        <f>D82-$D$5</f>
        <v>2.1707000000000001</v>
      </c>
      <c r="T82" s="2">
        <f>E82-$E$5</f>
        <v>1.6218999999999999</v>
      </c>
      <c r="U82" s="2">
        <f>F82-$F$5</f>
        <v>1.9813999999999998</v>
      </c>
      <c r="V82" s="2">
        <f>G82-$G$5</f>
        <v>2.1700999999999997</v>
      </c>
      <c r="W82" s="2">
        <f>H82-$H$5</f>
        <v>2.153</v>
      </c>
      <c r="X82" s="2">
        <f>I82-$I$5</f>
        <v>1.9708999999999999</v>
      </c>
      <c r="Y82" s="2">
        <f>J82-$J$5</f>
        <v>1.8838999999999999</v>
      </c>
      <c r="Z82" s="2">
        <f>K82-$K$5</f>
        <v>2.1922999999999999</v>
      </c>
      <c r="AA82" s="2">
        <f>L82-$L$5</f>
        <v>2.0541999999999998</v>
      </c>
      <c r="AB82" s="2">
        <f>M82-$M$5</f>
        <v>1.6097999999999999</v>
      </c>
      <c r="AC82" s="2">
        <f>N82-$N$5</f>
        <v>2.1680000000000001</v>
      </c>
      <c r="AF82" t="s">
        <v>2</v>
      </c>
      <c r="AG82" s="3">
        <f t="shared" ref="AG82:AG88" si="39">IF(R82-$R$59&lt;0,"0",R82-$R$59)</f>
        <v>1.8513999999999999</v>
      </c>
      <c r="AH82" s="3">
        <f t="shared" si="36"/>
        <v>2.0540000000000003</v>
      </c>
      <c r="AI82" s="3">
        <f t="shared" si="36"/>
        <v>1.5051999999999999</v>
      </c>
      <c r="AJ82" s="3">
        <f t="shared" si="36"/>
        <v>1.8646999999999998</v>
      </c>
      <c r="AK82" s="3">
        <f t="shared" ref="AK82:AK88" si="40">IF(V82-$V$59&lt;0,"0",V82-$V$59)</f>
        <v>2.0855999999999999</v>
      </c>
      <c r="AL82" s="3">
        <f t="shared" si="37"/>
        <v>2.0685000000000002</v>
      </c>
      <c r="AM82" s="3">
        <f t="shared" si="37"/>
        <v>1.8863999999999999</v>
      </c>
      <c r="AN82" s="3">
        <f t="shared" si="37"/>
        <v>1.7993999999999999</v>
      </c>
      <c r="AO82" s="3">
        <f t="shared" ref="AO82:AO88" si="41">IF(Z82-$Z$59&lt;0,"0",Z82-$Z$59)</f>
        <v>2.1280000000000001</v>
      </c>
      <c r="AP82" s="3">
        <f t="shared" si="38"/>
        <v>1.9898999999999998</v>
      </c>
      <c r="AQ82" s="3">
        <f t="shared" si="38"/>
        <v>1.5454999999999999</v>
      </c>
      <c r="AR82" s="3">
        <f t="shared" si="38"/>
        <v>2.1037000000000003</v>
      </c>
    </row>
    <row r="83" spans="2:52" x14ac:dyDescent="0.3">
      <c r="B83" t="s">
        <v>3</v>
      </c>
      <c r="C83" s="2">
        <v>2.1110000000000002</v>
      </c>
      <c r="D83" s="2">
        <v>2.5207000000000002</v>
      </c>
      <c r="E83" s="2">
        <v>0.85970000000000002</v>
      </c>
      <c r="F83" s="2">
        <v>2.8348</v>
      </c>
      <c r="G83" s="2">
        <v>2.4287000000000001</v>
      </c>
      <c r="H83" s="2">
        <v>2.5886999999999998</v>
      </c>
      <c r="I83" s="2">
        <v>0.76639999999999997</v>
      </c>
      <c r="J83" s="2">
        <v>2.8732000000000002</v>
      </c>
      <c r="K83" s="2">
        <v>2.4051</v>
      </c>
      <c r="L83" s="2">
        <v>2.5726</v>
      </c>
      <c r="M83" s="2">
        <v>1.1914</v>
      </c>
      <c r="N83" s="2">
        <v>2.8222</v>
      </c>
      <c r="Q83" t="s">
        <v>3</v>
      </c>
      <c r="R83" s="2">
        <f>C83-$C$6</f>
        <v>1.7983000000000002</v>
      </c>
      <c r="S83" s="2">
        <f>D83-$D$6</f>
        <v>2.2570000000000001</v>
      </c>
      <c r="T83" s="2">
        <f>E83-$E$6</f>
        <v>0.38600000000000001</v>
      </c>
      <c r="U83" s="2">
        <f>F83-$F$6</f>
        <v>2.5051999999999999</v>
      </c>
      <c r="V83" s="2">
        <f>G83-$G$6</f>
        <v>2.1167000000000002</v>
      </c>
      <c r="W83" s="2">
        <f>H83-$H$6</f>
        <v>2.3245999999999998</v>
      </c>
      <c r="X83" s="2">
        <f>I83-$I$6</f>
        <v>0.32079999999999997</v>
      </c>
      <c r="Y83" s="2">
        <f>J83-$J$6</f>
        <v>2.4568000000000003</v>
      </c>
      <c r="Z83" s="2">
        <f>K83-$K$6</f>
        <v>2.1459999999999999</v>
      </c>
      <c r="AA83" s="2">
        <f>L83-$L$6</f>
        <v>2.3437000000000001</v>
      </c>
      <c r="AB83" s="2">
        <f>M83-$M$6</f>
        <v>0.86640000000000006</v>
      </c>
      <c r="AC83" s="2">
        <f>N83-$N$6</f>
        <v>2.5733999999999999</v>
      </c>
      <c r="AF83" t="s">
        <v>3</v>
      </c>
      <c r="AG83" s="3">
        <f t="shared" si="39"/>
        <v>1.6816000000000002</v>
      </c>
      <c r="AH83" s="3">
        <f t="shared" si="36"/>
        <v>2.1403000000000003</v>
      </c>
      <c r="AI83" s="3">
        <f t="shared" si="36"/>
        <v>0.26930000000000004</v>
      </c>
      <c r="AJ83" s="3">
        <f t="shared" si="36"/>
        <v>2.3885000000000001</v>
      </c>
      <c r="AK83" s="3">
        <f t="shared" si="40"/>
        <v>2.0322000000000005</v>
      </c>
      <c r="AL83" s="3">
        <f t="shared" si="37"/>
        <v>2.2401</v>
      </c>
      <c r="AM83" s="3">
        <f t="shared" si="37"/>
        <v>0.23630000000000001</v>
      </c>
      <c r="AN83" s="3">
        <f t="shared" si="37"/>
        <v>2.3723000000000005</v>
      </c>
      <c r="AO83" s="3">
        <f t="shared" si="41"/>
        <v>2.0817000000000001</v>
      </c>
      <c r="AP83" s="3">
        <f t="shared" si="38"/>
        <v>2.2794000000000003</v>
      </c>
      <c r="AQ83" s="3">
        <f t="shared" si="38"/>
        <v>0.80210000000000004</v>
      </c>
      <c r="AR83" s="3">
        <f t="shared" si="38"/>
        <v>2.5091000000000001</v>
      </c>
    </row>
    <row r="84" spans="2:52" x14ac:dyDescent="0.3">
      <c r="B84" t="s">
        <v>4</v>
      </c>
      <c r="C84" s="2">
        <v>2.1576</v>
      </c>
      <c r="D84" s="2">
        <v>2.5718999999999999</v>
      </c>
      <c r="E84" s="2">
        <v>2.4609999999999999</v>
      </c>
      <c r="F84" s="2">
        <v>2.2233999999999998</v>
      </c>
      <c r="G84" s="2">
        <v>2.2888000000000002</v>
      </c>
      <c r="H84" s="2">
        <v>2.5541999999999998</v>
      </c>
      <c r="I84" s="2">
        <v>1.9903999999999999</v>
      </c>
      <c r="J84" s="2">
        <v>2.1880999999999999</v>
      </c>
      <c r="K84" s="2">
        <v>2.391</v>
      </c>
      <c r="L84" s="2">
        <v>2.4961000000000002</v>
      </c>
      <c r="M84" s="2">
        <v>2.1036000000000001</v>
      </c>
      <c r="N84" s="2">
        <v>2.1446000000000001</v>
      </c>
      <c r="Q84" t="s">
        <v>4</v>
      </c>
      <c r="R84" s="2">
        <f>C84-$C$7</f>
        <v>1.8580999999999999</v>
      </c>
      <c r="S84" s="2">
        <f>D84-$D$7</f>
        <v>2.3083999999999998</v>
      </c>
      <c r="T84" s="2">
        <f>E84-$E$7</f>
        <v>2.1970000000000001</v>
      </c>
      <c r="U84" s="2">
        <f>F84-$F$7</f>
        <v>1.9608999999999999</v>
      </c>
      <c r="V84" s="2">
        <f>G84-$G$7</f>
        <v>1.9940000000000002</v>
      </c>
      <c r="W84" s="2">
        <f>H84-$H$7</f>
        <v>2.2994999999999997</v>
      </c>
      <c r="X84" s="2">
        <f>I84-$I$7</f>
        <v>1.7259</v>
      </c>
      <c r="Y84" s="2">
        <f>J84-$J$7</f>
        <v>1.9493</v>
      </c>
      <c r="Z84" s="2">
        <f>K84-$K$7</f>
        <v>2.1118000000000001</v>
      </c>
      <c r="AA84" s="2">
        <f>L84-$L$7</f>
        <v>2.2548000000000004</v>
      </c>
      <c r="AB84" s="2">
        <f>M84-$M$7</f>
        <v>1.8815000000000002</v>
      </c>
      <c r="AC84" s="2">
        <f>N84-$N$7</f>
        <v>1.9239000000000002</v>
      </c>
      <c r="AF84" t="s">
        <v>4</v>
      </c>
      <c r="AG84" s="3">
        <f t="shared" si="39"/>
        <v>1.7413999999999998</v>
      </c>
      <c r="AH84" s="3">
        <f t="shared" si="36"/>
        <v>2.1917</v>
      </c>
      <c r="AI84" s="3">
        <f t="shared" si="36"/>
        <v>2.0803000000000003</v>
      </c>
      <c r="AJ84" s="3">
        <f t="shared" si="36"/>
        <v>1.8441999999999998</v>
      </c>
      <c r="AK84" s="3">
        <f t="shared" si="40"/>
        <v>1.9095000000000002</v>
      </c>
      <c r="AL84" s="3">
        <f t="shared" si="37"/>
        <v>2.2149999999999999</v>
      </c>
      <c r="AM84" s="3">
        <f t="shared" si="37"/>
        <v>1.6414</v>
      </c>
      <c r="AN84" s="3">
        <f t="shared" si="37"/>
        <v>1.8648</v>
      </c>
      <c r="AO84" s="3">
        <f t="shared" si="41"/>
        <v>2.0475000000000003</v>
      </c>
      <c r="AP84" s="3">
        <f t="shared" si="38"/>
        <v>2.1905000000000006</v>
      </c>
      <c r="AQ84" s="3">
        <f t="shared" si="38"/>
        <v>1.8172000000000001</v>
      </c>
      <c r="AR84" s="3">
        <f t="shared" si="38"/>
        <v>1.8596000000000001</v>
      </c>
    </row>
    <row r="85" spans="2:52" x14ac:dyDescent="0.3">
      <c r="B85" t="s">
        <v>5</v>
      </c>
      <c r="C85" s="2">
        <v>2.2027999999999999</v>
      </c>
      <c r="D85" s="2">
        <v>2.1444000000000001</v>
      </c>
      <c r="E85" s="2">
        <v>2.4073000000000002</v>
      </c>
      <c r="F85" s="2">
        <v>1.9096</v>
      </c>
      <c r="G85" s="2">
        <v>2.3773</v>
      </c>
      <c r="H85" s="2">
        <v>2.0457000000000001</v>
      </c>
      <c r="I85" s="2">
        <v>2.6413000000000002</v>
      </c>
      <c r="J85" s="2">
        <v>2.0745</v>
      </c>
      <c r="K85" s="2">
        <v>2.4104000000000001</v>
      </c>
      <c r="L85" s="2">
        <v>2.3062999999999998</v>
      </c>
      <c r="M85" s="2">
        <v>2.7018</v>
      </c>
      <c r="N85" s="2">
        <v>2.3403</v>
      </c>
      <c r="Q85" t="s">
        <v>5</v>
      </c>
      <c r="R85" s="2">
        <f>C85-$C$8</f>
        <v>1.9133</v>
      </c>
      <c r="S85" s="2">
        <f>D85-$D$8</f>
        <v>1.8853</v>
      </c>
      <c r="T85" s="2">
        <f>E85-$E$8</f>
        <v>2.1493000000000002</v>
      </c>
      <c r="U85" s="2">
        <f>F85-$F$8</f>
        <v>1.665</v>
      </c>
      <c r="V85" s="2">
        <f>G85-$G$8</f>
        <v>2.0985</v>
      </c>
      <c r="W85" s="2">
        <f>H85-$H$8</f>
        <v>1.8007</v>
      </c>
      <c r="X85" s="2">
        <f>I85-$I$8</f>
        <v>2.3747000000000003</v>
      </c>
      <c r="Y85" s="2">
        <f>J85-$J$8</f>
        <v>1.7928999999999999</v>
      </c>
      <c r="Z85" s="2">
        <f>K85-$K$8</f>
        <v>2.1406000000000001</v>
      </c>
      <c r="AA85" s="2">
        <f>L85-$L$8</f>
        <v>2.0556999999999999</v>
      </c>
      <c r="AB85" s="2">
        <f>M85-$M$8</f>
        <v>2.4478999999999997</v>
      </c>
      <c r="AC85" s="2">
        <f>N85-$N$8</f>
        <v>2.1246999999999998</v>
      </c>
      <c r="AF85" t="s">
        <v>5</v>
      </c>
      <c r="AG85" s="3">
        <f t="shared" si="39"/>
        <v>1.7966</v>
      </c>
      <c r="AH85" s="3">
        <f t="shared" si="36"/>
        <v>1.7685999999999999</v>
      </c>
      <c r="AI85" s="3">
        <f t="shared" si="36"/>
        <v>2.0326000000000004</v>
      </c>
      <c r="AJ85" s="3">
        <f t="shared" si="36"/>
        <v>1.5483</v>
      </c>
      <c r="AK85" s="3">
        <f t="shared" si="40"/>
        <v>2.0140000000000002</v>
      </c>
      <c r="AL85" s="3">
        <f t="shared" si="37"/>
        <v>1.7161999999999999</v>
      </c>
      <c r="AM85" s="3">
        <f t="shared" si="37"/>
        <v>2.2902000000000005</v>
      </c>
      <c r="AN85" s="3">
        <f t="shared" si="37"/>
        <v>1.7083999999999999</v>
      </c>
      <c r="AO85" s="3">
        <f t="shared" si="41"/>
        <v>2.0763000000000003</v>
      </c>
      <c r="AP85" s="3">
        <f t="shared" si="38"/>
        <v>1.9913999999999998</v>
      </c>
      <c r="AQ85" s="3">
        <f t="shared" si="38"/>
        <v>2.3835999999999999</v>
      </c>
      <c r="AR85" s="3">
        <f t="shared" si="38"/>
        <v>2.0604</v>
      </c>
    </row>
    <row r="86" spans="2:52" x14ac:dyDescent="0.3">
      <c r="B86" t="s">
        <v>6</v>
      </c>
      <c r="C86" s="2">
        <v>2.1507000000000001</v>
      </c>
      <c r="D86" s="2">
        <v>2.0966</v>
      </c>
      <c r="E86" s="2">
        <v>2.3431000000000002</v>
      </c>
      <c r="F86" s="2">
        <v>1.998</v>
      </c>
      <c r="G86" s="2">
        <v>1.9368000000000001</v>
      </c>
      <c r="H86" s="2">
        <v>2.1276000000000002</v>
      </c>
      <c r="I86" s="2">
        <v>2.4765999999999999</v>
      </c>
      <c r="J86" s="2">
        <v>2.2370999999999999</v>
      </c>
      <c r="K86" s="2">
        <v>2.0386000000000002</v>
      </c>
      <c r="L86" s="2">
        <v>2.1852999999999998</v>
      </c>
      <c r="M86" s="2">
        <v>2.5653999999999999</v>
      </c>
      <c r="N86" s="2">
        <v>2.335</v>
      </c>
      <c r="Q86" t="s">
        <v>6</v>
      </c>
      <c r="R86" s="2">
        <f>C86-$C$9</f>
        <v>1.8837999999999999</v>
      </c>
      <c r="S86" s="2">
        <f>D86-$D$9</f>
        <v>1.8159000000000001</v>
      </c>
      <c r="T86" s="2">
        <f>E86-$E$9</f>
        <v>2.0818000000000003</v>
      </c>
      <c r="U86" s="2">
        <f>F86-$F$9</f>
        <v>1.7450000000000001</v>
      </c>
      <c r="V86" s="2">
        <f>G86-$G$9</f>
        <v>1.675</v>
      </c>
      <c r="W86" s="2">
        <f>H86-$H$9</f>
        <v>1.8950000000000002</v>
      </c>
      <c r="X86" s="2">
        <f>I86-$I$9</f>
        <v>2.2262</v>
      </c>
      <c r="Y86" s="2">
        <f>J86-$J$9</f>
        <v>1.9631999999999998</v>
      </c>
      <c r="Z86" s="2">
        <f>K86-$K$9</f>
        <v>1.7585000000000002</v>
      </c>
      <c r="AA86" s="2">
        <f>L86-$L$9</f>
        <v>1.9306999999999999</v>
      </c>
      <c r="AB86" s="2">
        <f>M86-$M$9</f>
        <v>2.3298000000000001</v>
      </c>
      <c r="AC86" s="2">
        <f>N86-$N$9</f>
        <v>2.1031</v>
      </c>
      <c r="AF86" t="s">
        <v>6</v>
      </c>
      <c r="AG86" s="3">
        <f t="shared" si="39"/>
        <v>1.7670999999999999</v>
      </c>
      <c r="AH86" s="3">
        <f t="shared" si="36"/>
        <v>1.6992</v>
      </c>
      <c r="AI86" s="3">
        <f t="shared" si="36"/>
        <v>1.9651000000000003</v>
      </c>
      <c r="AJ86" s="3">
        <f t="shared" si="36"/>
        <v>1.6283000000000001</v>
      </c>
      <c r="AK86" s="3">
        <f t="shared" si="40"/>
        <v>1.5905</v>
      </c>
      <c r="AL86" s="3">
        <f t="shared" si="37"/>
        <v>1.8105000000000002</v>
      </c>
      <c r="AM86" s="3">
        <f t="shared" si="37"/>
        <v>2.1417000000000002</v>
      </c>
      <c r="AN86" s="3">
        <f t="shared" si="37"/>
        <v>1.8786999999999998</v>
      </c>
      <c r="AO86" s="3">
        <f t="shared" si="41"/>
        <v>1.6942000000000002</v>
      </c>
      <c r="AP86" s="3">
        <f t="shared" si="38"/>
        <v>1.8663999999999998</v>
      </c>
      <c r="AQ86" s="3">
        <f t="shared" si="38"/>
        <v>2.2655000000000003</v>
      </c>
      <c r="AR86" s="3">
        <f t="shared" si="38"/>
        <v>2.0388000000000002</v>
      </c>
    </row>
    <row r="87" spans="2:52" x14ac:dyDescent="0.3">
      <c r="B87" t="s">
        <v>7</v>
      </c>
      <c r="C87" s="2">
        <v>2.3306</v>
      </c>
      <c r="D87" s="2">
        <v>1.7171000000000001</v>
      </c>
      <c r="E87" s="2">
        <v>1.0946</v>
      </c>
      <c r="F87" s="2">
        <v>2.7650999999999999</v>
      </c>
      <c r="G87" s="2">
        <v>2.4194</v>
      </c>
      <c r="H87" s="2">
        <v>1.8602000000000001</v>
      </c>
      <c r="I87" s="2">
        <v>1.1753</v>
      </c>
      <c r="J87" s="2">
        <v>2.6015999999999999</v>
      </c>
      <c r="K87" s="2">
        <v>2.2948</v>
      </c>
      <c r="L87" s="2">
        <v>1.2986</v>
      </c>
      <c r="M87" s="2">
        <v>1.1015999999999999</v>
      </c>
      <c r="N87" s="2">
        <v>2.5112000000000001</v>
      </c>
      <c r="Q87" t="s">
        <v>7</v>
      </c>
      <c r="R87" s="2">
        <f>C87-$C$10</f>
        <v>2.0434999999999999</v>
      </c>
      <c r="S87" s="2">
        <f>D87-$D$10</f>
        <v>1.4479000000000002</v>
      </c>
      <c r="T87" s="2">
        <f>E87-$E$10</f>
        <v>0.80269999999999997</v>
      </c>
      <c r="U87" s="2">
        <f>F87-$F$10</f>
        <v>2.4825999999999997</v>
      </c>
      <c r="V87" s="2">
        <f>G87-$G$10</f>
        <v>2.1394000000000002</v>
      </c>
      <c r="W87" s="2">
        <f>H87-$H$10</f>
        <v>1.6109</v>
      </c>
      <c r="X87" s="2">
        <f>I87-$I$10</f>
        <v>0.92859999999999998</v>
      </c>
      <c r="Y87" s="2">
        <f>J87-$J$10</f>
        <v>2.3171999999999997</v>
      </c>
      <c r="Z87" s="2">
        <f>K87-$K$10</f>
        <v>2.0076999999999998</v>
      </c>
      <c r="AA87" s="2">
        <f>L87-$L$10</f>
        <v>1.0098</v>
      </c>
      <c r="AB87" s="2">
        <f>M87-$M$10</f>
        <v>0.83289999999999997</v>
      </c>
      <c r="AC87" s="2">
        <f>N87-$N$10</f>
        <v>2.3090000000000002</v>
      </c>
      <c r="AF87" t="s">
        <v>7</v>
      </c>
      <c r="AG87" s="3">
        <f t="shared" si="39"/>
        <v>1.9267999999999998</v>
      </c>
      <c r="AH87" s="3">
        <f t="shared" si="36"/>
        <v>1.3312000000000002</v>
      </c>
      <c r="AI87" s="3">
        <f t="shared" si="36"/>
        <v>0.68599999999999994</v>
      </c>
      <c r="AJ87" s="3">
        <f t="shared" si="36"/>
        <v>2.3658999999999999</v>
      </c>
      <c r="AK87" s="3">
        <f t="shared" si="40"/>
        <v>2.0549000000000004</v>
      </c>
      <c r="AL87" s="3">
        <f t="shared" si="37"/>
        <v>1.5264</v>
      </c>
      <c r="AM87" s="3">
        <f t="shared" si="37"/>
        <v>0.84410000000000007</v>
      </c>
      <c r="AN87" s="3">
        <f t="shared" si="37"/>
        <v>2.2326999999999999</v>
      </c>
      <c r="AO87" s="3">
        <f t="shared" si="41"/>
        <v>1.9433999999999998</v>
      </c>
      <c r="AP87" s="3">
        <f t="shared" si="38"/>
        <v>0.94550000000000001</v>
      </c>
      <c r="AQ87" s="3">
        <f t="shared" si="38"/>
        <v>0.76859999999999995</v>
      </c>
      <c r="AR87" s="3">
        <f t="shared" si="38"/>
        <v>2.2447000000000004</v>
      </c>
    </row>
    <row r="88" spans="2:52" x14ac:dyDescent="0.3">
      <c r="B88" t="s">
        <v>8</v>
      </c>
      <c r="C88" s="2">
        <v>2.5083000000000002</v>
      </c>
      <c r="D88" s="2">
        <v>1.4602999999999999</v>
      </c>
      <c r="E88" s="2">
        <v>2.1612</v>
      </c>
      <c r="F88" s="2">
        <v>2.7526999999999999</v>
      </c>
      <c r="G88" s="2">
        <v>2.6208999999999998</v>
      </c>
      <c r="H88" s="2">
        <v>1.2027000000000001</v>
      </c>
      <c r="I88" s="2">
        <v>2.0575000000000001</v>
      </c>
      <c r="J88" s="2">
        <v>1.9330000000000001</v>
      </c>
      <c r="K88" s="2">
        <v>2.4138999999999999</v>
      </c>
      <c r="L88" s="2">
        <v>1.5760000000000001</v>
      </c>
      <c r="M88" s="2">
        <v>2.2359</v>
      </c>
      <c r="N88" s="2">
        <v>1.6887000000000001</v>
      </c>
      <c r="Q88" t="s">
        <v>8</v>
      </c>
      <c r="R88" s="2">
        <f>C88-$C$11</f>
        <v>2.1837</v>
      </c>
      <c r="S88" s="2">
        <f>D88-$D$11</f>
        <v>1.1481999999999999</v>
      </c>
      <c r="T88" s="2">
        <f>E88-$E$11</f>
        <v>1.8844000000000001</v>
      </c>
      <c r="U88" s="2">
        <f>F88-$F$11</f>
        <v>2.4640999999999997</v>
      </c>
      <c r="V88" s="2">
        <f>G88-$G$11</f>
        <v>2.3496999999999999</v>
      </c>
      <c r="W88" s="2">
        <f>H88-$H$11</f>
        <v>0.94110000000000005</v>
      </c>
      <c r="X88" s="2">
        <f>I88-$I$11</f>
        <v>1.8206000000000002</v>
      </c>
      <c r="Y88" s="2">
        <f>J88-$J$11</f>
        <v>1.6440000000000001</v>
      </c>
      <c r="Z88" s="2">
        <f>K88-$K$11</f>
        <v>2.1429999999999998</v>
      </c>
      <c r="AA88" s="2">
        <f>L88-$L$11</f>
        <v>1.2988</v>
      </c>
      <c r="AB88" s="2">
        <f>M88-$M$11</f>
        <v>2.0015999999999998</v>
      </c>
      <c r="AC88" s="2">
        <f>N88-$N$11</f>
        <v>1.4396</v>
      </c>
      <c r="AF88" t="s">
        <v>8</v>
      </c>
      <c r="AG88" s="3">
        <f t="shared" si="39"/>
        <v>2.0670000000000002</v>
      </c>
      <c r="AH88" s="3">
        <f t="shared" si="36"/>
        <v>1.0314999999999999</v>
      </c>
      <c r="AI88" s="3">
        <f t="shared" si="36"/>
        <v>1.7677</v>
      </c>
      <c r="AJ88" s="3">
        <f t="shared" si="36"/>
        <v>2.3473999999999999</v>
      </c>
      <c r="AK88" s="3">
        <f t="shared" si="40"/>
        <v>2.2652000000000001</v>
      </c>
      <c r="AL88" s="3">
        <f t="shared" si="37"/>
        <v>0.85660000000000003</v>
      </c>
      <c r="AM88" s="3">
        <f t="shared" si="37"/>
        <v>1.7361000000000002</v>
      </c>
      <c r="AN88" s="3">
        <f t="shared" si="37"/>
        <v>1.5595000000000001</v>
      </c>
      <c r="AO88" s="3">
        <f t="shared" si="41"/>
        <v>2.0787</v>
      </c>
      <c r="AP88" s="3">
        <f t="shared" si="38"/>
        <v>1.2344999999999999</v>
      </c>
      <c r="AQ88" s="3">
        <f t="shared" si="38"/>
        <v>1.9372999999999998</v>
      </c>
      <c r="AR88" s="3">
        <f t="shared" si="38"/>
        <v>1.3753</v>
      </c>
    </row>
    <row r="89" spans="2:52" ht="15" thickBot="1" x14ac:dyDescent="0.35"/>
    <row r="90" spans="2:52" x14ac:dyDescent="0.3">
      <c r="AY90" s="4"/>
      <c r="AZ90" s="5"/>
    </row>
    <row r="91" spans="2:52" ht="15" thickBot="1" x14ac:dyDescent="0.35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AY91" s="6"/>
      <c r="AZ91" s="7"/>
    </row>
    <row r="92" spans="2:52" x14ac:dyDescent="0.3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2:52" x14ac:dyDescent="0.3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2:52" x14ac:dyDescent="0.3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2:52" x14ac:dyDescent="0.3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2:52" x14ac:dyDescent="0.3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3:52" x14ac:dyDescent="0.3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3:52" x14ac:dyDescent="0.3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3:52" x14ac:dyDescent="0.3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3:52" ht="15" thickBot="1" x14ac:dyDescent="0.35"/>
    <row r="101" spans="3:52" x14ac:dyDescent="0.3">
      <c r="AY101" s="4"/>
      <c r="AZ101" s="5"/>
    </row>
    <row r="102" spans="3:52" ht="15" thickBot="1" x14ac:dyDescent="0.35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AY102" s="6"/>
      <c r="AZ102" s="7"/>
    </row>
    <row r="103" spans="3:52" x14ac:dyDescent="0.3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3:52" x14ac:dyDescent="0.3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3:52" x14ac:dyDescent="0.3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3:52" x14ac:dyDescent="0.3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3:52" x14ac:dyDescent="0.3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3:52" x14ac:dyDescent="0.3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3:52" x14ac:dyDescent="0.3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3:52" x14ac:dyDescent="0.3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3:52" ht="15" thickBot="1" x14ac:dyDescent="0.35"/>
    <row r="112" spans="3:52" x14ac:dyDescent="0.3">
      <c r="AY112" s="4"/>
      <c r="AZ112" s="5"/>
    </row>
    <row r="113" spans="2:52" ht="15" thickBot="1" x14ac:dyDescent="0.35">
      <c r="B113" s="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AY113" s="6"/>
      <c r="AZ113" s="7"/>
    </row>
    <row r="114" spans="2:52" x14ac:dyDescent="0.3">
      <c r="B114" s="8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R114" s="3"/>
      <c r="AG114" s="3"/>
      <c r="AH114" s="3"/>
      <c r="AI114" s="3"/>
      <c r="AJ114" s="3"/>
    </row>
    <row r="115" spans="2:52" x14ac:dyDescent="0.3">
      <c r="B115" s="8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AG115" s="3"/>
      <c r="AH115" s="3"/>
      <c r="AI115" s="3"/>
      <c r="AJ115" s="3"/>
    </row>
    <row r="116" spans="2:52" x14ac:dyDescent="0.3">
      <c r="B116" s="8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AG116" s="3"/>
      <c r="AH116" s="3"/>
      <c r="AI116" s="3"/>
      <c r="AJ116" s="3"/>
    </row>
    <row r="117" spans="2:52" x14ac:dyDescent="0.3">
      <c r="B117" s="8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AG117" s="3"/>
      <c r="AH117" s="3"/>
      <c r="AI117" s="3"/>
      <c r="AJ117" s="3"/>
    </row>
    <row r="118" spans="2:52" x14ac:dyDescent="0.3">
      <c r="B118" s="8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AG118" s="3"/>
      <c r="AH118" s="3"/>
      <c r="AI118" s="3"/>
      <c r="AJ118" s="3"/>
    </row>
    <row r="119" spans="2:52" x14ac:dyDescent="0.3">
      <c r="B119" s="8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AG119" s="3"/>
      <c r="AH119" s="3"/>
      <c r="AI119" s="3"/>
      <c r="AJ119" s="3"/>
    </row>
    <row r="120" spans="2:52" x14ac:dyDescent="0.3">
      <c r="B120" s="8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AG120" s="3"/>
      <c r="AH120" s="3"/>
      <c r="AI120" s="3"/>
      <c r="AJ120" s="3"/>
    </row>
    <row r="121" spans="2:52" x14ac:dyDescent="0.3">
      <c r="B121" s="8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Q121" t="s">
        <v>8</v>
      </c>
      <c r="R121">
        <f>C121-$C$11</f>
        <v>-0.3246</v>
      </c>
      <c r="S121">
        <f>D121-$D$11</f>
        <v>-0.31209999999999999</v>
      </c>
      <c r="T121">
        <f>E121-$E$11</f>
        <v>-0.27679999999999999</v>
      </c>
      <c r="U121">
        <f>F121-$F$11</f>
        <v>-0.28860000000000002</v>
      </c>
      <c r="V121">
        <f>G121-$G$11</f>
        <v>-0.2712</v>
      </c>
      <c r="W121">
        <f>H121-$H$11</f>
        <v>-0.2616</v>
      </c>
      <c r="X121">
        <f>I121-$I$11</f>
        <v>-0.2369</v>
      </c>
      <c r="Y121">
        <f>J121-$J$11</f>
        <v>-0.28899999999999998</v>
      </c>
      <c r="Z121">
        <f>K121-$K$11</f>
        <v>-0.27089999999999997</v>
      </c>
      <c r="AA121">
        <f>L121-$L$11</f>
        <v>-0.2772</v>
      </c>
      <c r="AB121">
        <f>M121-$M$11</f>
        <v>-0.23430000000000001</v>
      </c>
      <c r="AC121">
        <f>N121-$N$11</f>
        <v>-0.24909999999999999</v>
      </c>
      <c r="AF121" t="s">
        <v>8</v>
      </c>
      <c r="AG121" s="3">
        <f>R121-$R$114</f>
        <v>-0.3246</v>
      </c>
      <c r="AH121" s="3">
        <f>S121-$R$114</f>
        <v>-0.31209999999999999</v>
      </c>
      <c r="AI121" s="3">
        <f>T121-$R$114</f>
        <v>-0.27679999999999999</v>
      </c>
      <c r="AJ121" s="3">
        <f>U121-$R$114</f>
        <v>-0.28860000000000002</v>
      </c>
      <c r="AK121">
        <f>V121-$V$114</f>
        <v>-0.2712</v>
      </c>
      <c r="AL121">
        <f>W121-$V$114</f>
        <v>-0.2616</v>
      </c>
      <c r="AM121">
        <f>X121-$V$114</f>
        <v>-0.2369</v>
      </c>
      <c r="AN121">
        <f>Y121-$V$114</f>
        <v>-0.28899999999999998</v>
      </c>
      <c r="AO121">
        <f>Z121-$Z$114</f>
        <v>-0.27089999999999997</v>
      </c>
      <c r="AP121">
        <f>AA121-$Z$114</f>
        <v>-0.2772</v>
      </c>
      <c r="AQ121">
        <f>AB121-$Z$114</f>
        <v>-0.23430000000000001</v>
      </c>
      <c r="AR121">
        <f>AC121-$Z$114</f>
        <v>-0.24909999999999999</v>
      </c>
    </row>
  </sheetData>
  <mergeCells count="1">
    <mergeCell ref="Q1:AC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BADA8-5277-46DB-BE18-D0DAE1657961}">
  <sheetPr>
    <tabColor theme="7" tint="0.39997558519241921"/>
  </sheetPr>
  <dimension ref="B1:BF121"/>
  <sheetViews>
    <sheetView topLeftCell="H67" zoomScale="70" zoomScaleNormal="70" workbookViewId="0">
      <selection activeCell="R81" sqref="R81:AC88"/>
    </sheetView>
  </sheetViews>
  <sheetFormatPr defaultRowHeight="14.4" x14ac:dyDescent="0.3"/>
  <cols>
    <col min="35" max="35" width="9.88671875" bestFit="1" customWidth="1"/>
  </cols>
  <sheetData>
    <row r="1" spans="2:53" x14ac:dyDescent="0.3">
      <c r="Q1" s="139" t="s">
        <v>9</v>
      </c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</row>
    <row r="2" spans="2:53" x14ac:dyDescent="0.3">
      <c r="B2" s="23">
        <v>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2:53" x14ac:dyDescent="0.3">
      <c r="B3" s="23" t="s">
        <v>0</v>
      </c>
      <c r="C3" s="24">
        <v>1</v>
      </c>
      <c r="D3" s="24">
        <v>2</v>
      </c>
      <c r="E3" s="24">
        <v>3</v>
      </c>
      <c r="F3" s="24">
        <v>4</v>
      </c>
      <c r="G3" s="24">
        <v>5</v>
      </c>
      <c r="H3" s="24">
        <v>6</v>
      </c>
      <c r="I3" s="24">
        <v>7</v>
      </c>
      <c r="J3" s="24">
        <v>8</v>
      </c>
      <c r="K3" s="24">
        <v>9</v>
      </c>
      <c r="L3" s="24">
        <v>10</v>
      </c>
      <c r="M3" s="24">
        <v>11</v>
      </c>
      <c r="N3" s="24">
        <v>12</v>
      </c>
    </row>
    <row r="4" spans="2:53" x14ac:dyDescent="0.3">
      <c r="B4" s="23" t="s">
        <v>1</v>
      </c>
      <c r="C4" s="2">
        <v>0.1638</v>
      </c>
      <c r="D4" s="2">
        <v>0.13139999999999999</v>
      </c>
      <c r="E4" s="2">
        <v>0.13850000000000001</v>
      </c>
      <c r="F4" s="2">
        <v>0.1391</v>
      </c>
      <c r="G4" s="2">
        <v>0.15079999999999999</v>
      </c>
      <c r="H4" s="2">
        <v>0.16039999999999999</v>
      </c>
      <c r="I4" s="2">
        <v>0.13100000000000001</v>
      </c>
      <c r="J4" s="2">
        <v>0.1353</v>
      </c>
      <c r="K4" s="2">
        <v>0.14960000000000001</v>
      </c>
      <c r="L4" s="2">
        <v>0.1234</v>
      </c>
      <c r="M4" s="2">
        <v>0.13370000000000001</v>
      </c>
      <c r="N4" s="2">
        <v>0.13439999999999999</v>
      </c>
    </row>
    <row r="5" spans="2:53" x14ac:dyDescent="0.3">
      <c r="B5" s="23" t="s">
        <v>2</v>
      </c>
      <c r="C5" s="2">
        <v>0.17</v>
      </c>
      <c r="D5" s="2">
        <v>0.1479</v>
      </c>
      <c r="E5" s="2">
        <v>0.1356</v>
      </c>
      <c r="F5" s="2">
        <v>0.12740000000000001</v>
      </c>
      <c r="G5" s="2">
        <v>0.15890000000000001</v>
      </c>
      <c r="H5" s="2">
        <v>0.15759999999999999</v>
      </c>
      <c r="I5" s="2">
        <v>0.12620000000000001</v>
      </c>
      <c r="J5" s="2">
        <v>0.1328</v>
      </c>
      <c r="K5" s="2">
        <v>0.13</v>
      </c>
      <c r="L5" s="2">
        <v>0.14099999999999999</v>
      </c>
      <c r="M5" s="2">
        <v>0.11840000000000001</v>
      </c>
      <c r="N5" s="2">
        <v>0.13059999999999999</v>
      </c>
    </row>
    <row r="6" spans="2:53" x14ac:dyDescent="0.3">
      <c r="B6" s="23" t="s">
        <v>3</v>
      </c>
      <c r="C6" s="2">
        <v>0.16550000000000001</v>
      </c>
      <c r="D6" s="2">
        <v>0.152</v>
      </c>
      <c r="E6" s="2">
        <v>0.2102</v>
      </c>
      <c r="F6" s="2">
        <v>0.14269999999999999</v>
      </c>
      <c r="G6" s="2">
        <v>0.1313</v>
      </c>
      <c r="H6" s="2">
        <v>0.1179</v>
      </c>
      <c r="I6" s="2">
        <v>0.16950000000000001</v>
      </c>
      <c r="J6" s="2">
        <v>0.15809999999999999</v>
      </c>
      <c r="K6" s="2">
        <v>0.12470000000000001</v>
      </c>
      <c r="L6" s="2">
        <v>0.11840000000000001</v>
      </c>
      <c r="M6" s="2">
        <v>0.21229999999999999</v>
      </c>
      <c r="N6" s="2">
        <v>0.13020000000000001</v>
      </c>
    </row>
    <row r="7" spans="2:53" x14ac:dyDescent="0.3">
      <c r="B7" s="23" t="s">
        <v>4</v>
      </c>
      <c r="C7" s="2">
        <v>0.16689999999999999</v>
      </c>
      <c r="D7" s="2">
        <v>0.1575</v>
      </c>
      <c r="E7" s="2">
        <v>0.15160000000000001</v>
      </c>
      <c r="F7" s="2">
        <v>0.13289999999999999</v>
      </c>
      <c r="G7" s="2">
        <v>0.14810000000000001</v>
      </c>
      <c r="H7" s="2">
        <v>0.1326</v>
      </c>
      <c r="I7" s="2">
        <v>0.1361</v>
      </c>
      <c r="J7" s="2">
        <v>0.1139</v>
      </c>
      <c r="K7" s="2">
        <v>0.121</v>
      </c>
      <c r="L7" s="2">
        <v>0.1132</v>
      </c>
      <c r="M7" s="2">
        <v>0.1072</v>
      </c>
      <c r="N7" s="2">
        <v>0.1089</v>
      </c>
    </row>
    <row r="8" spans="2:53" x14ac:dyDescent="0.3">
      <c r="B8" s="23" t="s">
        <v>5</v>
      </c>
      <c r="C8" s="2">
        <v>0.16259999999999999</v>
      </c>
      <c r="D8" s="2">
        <v>0.1457</v>
      </c>
      <c r="E8" s="2">
        <v>0.1537</v>
      </c>
      <c r="F8" s="2">
        <v>0.13950000000000001</v>
      </c>
      <c r="G8" s="2">
        <v>0.1376</v>
      </c>
      <c r="H8" s="2">
        <v>0.13239999999999999</v>
      </c>
      <c r="I8" s="2">
        <v>0.12470000000000001</v>
      </c>
      <c r="J8" s="2">
        <v>0.11890000000000001</v>
      </c>
      <c r="K8" s="2">
        <v>0.12239999999999999</v>
      </c>
      <c r="L8" s="2">
        <v>0.11890000000000001</v>
      </c>
      <c r="M8" s="2">
        <v>0.1169</v>
      </c>
      <c r="N8" s="2">
        <v>0.1132</v>
      </c>
    </row>
    <row r="9" spans="2:53" x14ac:dyDescent="0.3">
      <c r="B9" s="23" t="s">
        <v>6</v>
      </c>
      <c r="C9" s="2">
        <v>0.15890000000000001</v>
      </c>
      <c r="D9" s="2">
        <v>0.1565</v>
      </c>
      <c r="E9" s="2">
        <v>0.1424</v>
      </c>
      <c r="F9" s="2">
        <v>0.13059999999999999</v>
      </c>
      <c r="G9" s="2">
        <v>0.1275</v>
      </c>
      <c r="H9" s="2">
        <v>0.12509999999999999</v>
      </c>
      <c r="I9" s="2">
        <v>0.12720000000000001</v>
      </c>
      <c r="J9" s="2">
        <v>0.1195</v>
      </c>
      <c r="K9" s="2">
        <v>0.1173</v>
      </c>
      <c r="L9" s="2">
        <v>0.1179</v>
      </c>
      <c r="M9" s="2">
        <v>0.11650000000000001</v>
      </c>
      <c r="N9" s="2">
        <v>0.11260000000000001</v>
      </c>
    </row>
    <row r="10" spans="2:53" x14ac:dyDescent="0.3">
      <c r="B10" s="23" t="s">
        <v>7</v>
      </c>
      <c r="C10" s="2">
        <v>0.16520000000000001</v>
      </c>
      <c r="D10" s="2">
        <v>0.1686</v>
      </c>
      <c r="E10" s="2">
        <v>0.1686</v>
      </c>
      <c r="F10" s="2">
        <v>0.13830000000000001</v>
      </c>
      <c r="G10" s="2">
        <v>0.14860000000000001</v>
      </c>
      <c r="H10" s="2">
        <v>0.13439999999999999</v>
      </c>
      <c r="I10" s="2">
        <v>0.1356</v>
      </c>
      <c r="J10" s="2">
        <v>0.13300000000000001</v>
      </c>
      <c r="K10" s="2">
        <v>0.12640000000000001</v>
      </c>
      <c r="L10" s="2">
        <v>0.13669999999999999</v>
      </c>
      <c r="M10" s="2">
        <v>0.13519999999999999</v>
      </c>
      <c r="N10" s="2">
        <v>0.1186</v>
      </c>
    </row>
    <row r="11" spans="2:53" x14ac:dyDescent="0.3">
      <c r="B11" s="23" t="s">
        <v>8</v>
      </c>
      <c r="C11" s="2">
        <v>0.16</v>
      </c>
      <c r="D11" s="2">
        <v>0.1517</v>
      </c>
      <c r="E11" s="2">
        <v>0.16259999999999999</v>
      </c>
      <c r="F11" s="2">
        <v>0.1855</v>
      </c>
      <c r="G11" s="2">
        <v>0.16439999999999999</v>
      </c>
      <c r="H11" s="2">
        <v>0.13089999999999999</v>
      </c>
      <c r="I11" s="2">
        <v>0.1242</v>
      </c>
      <c r="J11" s="2">
        <v>0.15160000000000001</v>
      </c>
      <c r="K11" s="2">
        <v>0.11509999999999999</v>
      </c>
      <c r="L11" s="2">
        <v>0.128</v>
      </c>
      <c r="M11" s="2">
        <v>0.1439</v>
      </c>
      <c r="N11" s="2">
        <v>0.13589999999999999</v>
      </c>
    </row>
    <row r="12" spans="2:53" ht="15" thickBot="1" x14ac:dyDescent="0.35"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  <row r="13" spans="2:53" x14ac:dyDescent="0.3">
      <c r="B13" s="23">
        <v>24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Q13">
        <v>24</v>
      </c>
      <c r="AF13">
        <v>24</v>
      </c>
      <c r="AV13" t="s">
        <v>10</v>
      </c>
      <c r="AW13" t="s">
        <v>11</v>
      </c>
      <c r="AX13" t="s">
        <v>12</v>
      </c>
      <c r="AY13" s="4" t="s">
        <v>13</v>
      </c>
      <c r="AZ13" s="5" t="s">
        <v>14</v>
      </c>
      <c r="BA13" t="s">
        <v>17</v>
      </c>
    </row>
    <row r="14" spans="2:53" ht="15" thickBot="1" x14ac:dyDescent="0.35">
      <c r="B14" s="23" t="s">
        <v>0</v>
      </c>
      <c r="C14" s="24">
        <v>1</v>
      </c>
      <c r="D14" s="24">
        <v>2</v>
      </c>
      <c r="E14" s="24">
        <v>3</v>
      </c>
      <c r="F14" s="24">
        <v>4</v>
      </c>
      <c r="G14" s="24">
        <v>5</v>
      </c>
      <c r="H14" s="24">
        <v>6</v>
      </c>
      <c r="I14" s="24">
        <v>7</v>
      </c>
      <c r="J14" s="24">
        <v>8</v>
      </c>
      <c r="K14" s="24">
        <v>9</v>
      </c>
      <c r="L14" s="24">
        <v>10</v>
      </c>
      <c r="M14" s="24">
        <v>11</v>
      </c>
      <c r="N14" s="24">
        <v>12</v>
      </c>
      <c r="Q14" t="s">
        <v>0</v>
      </c>
      <c r="R14" s="1">
        <v>1</v>
      </c>
      <c r="S14" s="1">
        <v>2</v>
      </c>
      <c r="T14" s="1">
        <v>3</v>
      </c>
      <c r="U14" s="1">
        <v>4</v>
      </c>
      <c r="V14" s="1">
        <v>5</v>
      </c>
      <c r="W14" s="1">
        <v>6</v>
      </c>
      <c r="X14" s="1">
        <v>7</v>
      </c>
      <c r="Y14" s="1">
        <v>8</v>
      </c>
      <c r="Z14" s="1">
        <v>9</v>
      </c>
      <c r="AA14" s="1">
        <v>10</v>
      </c>
      <c r="AB14" s="1">
        <v>11</v>
      </c>
      <c r="AC14" s="1">
        <v>12</v>
      </c>
      <c r="AF14" t="s">
        <v>0</v>
      </c>
      <c r="AG14" s="1">
        <v>1</v>
      </c>
      <c r="AH14" s="1">
        <v>2</v>
      </c>
      <c r="AI14" s="1">
        <v>3</v>
      </c>
      <c r="AJ14" s="1">
        <v>4</v>
      </c>
      <c r="AK14" s="1">
        <v>5</v>
      </c>
      <c r="AL14" s="1">
        <v>6</v>
      </c>
      <c r="AM14" s="1">
        <v>7</v>
      </c>
      <c r="AN14" s="1">
        <v>8</v>
      </c>
      <c r="AO14" s="1">
        <v>9</v>
      </c>
      <c r="AP14" s="1">
        <v>10</v>
      </c>
      <c r="AQ14" s="1">
        <v>11</v>
      </c>
      <c r="AR14" s="1">
        <v>12</v>
      </c>
      <c r="AV14">
        <f>SUM(AG15:AJ22)/31</f>
        <v>6.2558064516129039E-2</v>
      </c>
      <c r="AW14">
        <f>SUM(AK15:AN22)/31</f>
        <v>8.84967741935484E-2</v>
      </c>
      <c r="AX14">
        <f>SUM(AO15:AR22)/31</f>
        <v>6.2335483870967767E-2</v>
      </c>
      <c r="AY14" s="6">
        <f>AVERAGE(AV14:AX14)</f>
        <v>7.1130107526881745E-2</v>
      </c>
      <c r="AZ14" s="7">
        <f>STDEV(AV14:AX14)</f>
        <v>1.5040386260639454E-2</v>
      </c>
      <c r="BA14">
        <f>AZ14*100/AY14</f>
        <v>21.14489459327098</v>
      </c>
    </row>
    <row r="15" spans="2:53" x14ac:dyDescent="0.3">
      <c r="B15" s="23" t="s">
        <v>1</v>
      </c>
      <c r="C15" s="15">
        <v>0.21049999999999999</v>
      </c>
      <c r="D15" s="15">
        <v>0.27960000000000002</v>
      </c>
      <c r="E15" s="15">
        <v>0.19980000000000001</v>
      </c>
      <c r="F15" s="15">
        <v>0.25700000000000001</v>
      </c>
      <c r="G15" s="15">
        <v>0.1893</v>
      </c>
      <c r="H15" s="15">
        <v>0.30249999999999999</v>
      </c>
      <c r="I15" s="15">
        <v>0.2387</v>
      </c>
      <c r="J15" s="15">
        <v>0.2802</v>
      </c>
      <c r="K15" s="15">
        <v>0.20119999999999999</v>
      </c>
      <c r="L15" s="15">
        <v>0.253</v>
      </c>
      <c r="M15" s="15">
        <v>0.2576</v>
      </c>
      <c r="N15" s="15">
        <v>0.3236</v>
      </c>
      <c r="Q15" t="s">
        <v>1</v>
      </c>
      <c r="R15" s="11">
        <f>C15-$C$4</f>
        <v>4.6699999999999992E-2</v>
      </c>
      <c r="S15" s="3">
        <f>D15-$D$4</f>
        <v>0.14820000000000003</v>
      </c>
      <c r="T15" s="3">
        <f>E15-$E$4</f>
        <v>6.1299999999999993E-2</v>
      </c>
      <c r="U15" s="3">
        <f>F15-$F$4</f>
        <v>0.1179</v>
      </c>
      <c r="V15" s="11">
        <f>G15-$G$4</f>
        <v>3.8500000000000006E-2</v>
      </c>
      <c r="W15" s="3">
        <f>H15-$H$4</f>
        <v>0.1421</v>
      </c>
      <c r="X15" s="3">
        <f>I15-$I$4</f>
        <v>0.10769999999999999</v>
      </c>
      <c r="Y15" s="3">
        <f>J15-$J$4</f>
        <v>0.1449</v>
      </c>
      <c r="Z15" s="11">
        <f>K15-$K$4</f>
        <v>5.1599999999999979E-2</v>
      </c>
      <c r="AA15" s="3">
        <f>L15-$L$4</f>
        <v>0.12959999999999999</v>
      </c>
      <c r="AB15" s="3">
        <f>M15-$M$4</f>
        <v>0.12389999999999998</v>
      </c>
      <c r="AC15" s="3">
        <f>N15-$N$4</f>
        <v>0.18920000000000001</v>
      </c>
      <c r="AF15" t="s">
        <v>1</v>
      </c>
      <c r="AG15" s="3">
        <f>IF(R15-$R$15&lt;0, "0", R15-$R$15)</f>
        <v>0</v>
      </c>
      <c r="AH15" s="3">
        <f t="shared" ref="AH15:AJ22" si="0">IF(S15-$R$15&lt;0, "0", S15-$R$15)</f>
        <v>0.10150000000000003</v>
      </c>
      <c r="AI15" s="3">
        <f t="shared" si="0"/>
        <v>1.4600000000000002E-2</v>
      </c>
      <c r="AJ15" s="3">
        <f>IF(U15-$R$15&lt;0, "0", U15-$R$15)</f>
        <v>7.1200000000000013E-2</v>
      </c>
      <c r="AK15" s="3">
        <f>IF(V15-$V$15&lt;0, "0", V15-$V$15)</f>
        <v>0</v>
      </c>
      <c r="AL15" s="3">
        <f t="shared" ref="AL15:AN22" si="1">IF(W15-$V$15&lt;0, "0", W15-$V$15)</f>
        <v>0.1036</v>
      </c>
      <c r="AM15" s="3">
        <f t="shared" si="1"/>
        <v>6.9199999999999984E-2</v>
      </c>
      <c r="AN15" s="3">
        <f t="shared" si="1"/>
        <v>0.10639999999999999</v>
      </c>
      <c r="AO15" s="3">
        <f>IF(Z15-$Z$15&lt;0, "0", Z15-$Z$15)</f>
        <v>0</v>
      </c>
      <c r="AP15" s="3">
        <f t="shared" ref="AP15:AR22" si="2">IF(AA15-$Z$15&lt;0, "0", AA15-$Z$15)</f>
        <v>7.8000000000000014E-2</v>
      </c>
      <c r="AQ15" s="3">
        <f t="shared" si="2"/>
        <v>7.2300000000000003E-2</v>
      </c>
      <c r="AR15" s="3">
        <f t="shared" si="2"/>
        <v>0.13760000000000003</v>
      </c>
    </row>
    <row r="16" spans="2:53" x14ac:dyDescent="0.3">
      <c r="B16" s="23" t="s">
        <v>2</v>
      </c>
      <c r="C16" s="15">
        <v>0.32529999999999998</v>
      </c>
      <c r="D16" s="15">
        <v>0.19950000000000001</v>
      </c>
      <c r="E16" s="15">
        <v>0.25690000000000002</v>
      </c>
      <c r="F16" s="15">
        <v>0.4007</v>
      </c>
      <c r="G16" s="15">
        <v>0.32769999999999999</v>
      </c>
      <c r="H16" s="15">
        <v>0.1988</v>
      </c>
      <c r="I16" s="15">
        <v>0.2394</v>
      </c>
      <c r="J16" s="15">
        <v>0.52680000000000005</v>
      </c>
      <c r="K16" s="15">
        <v>0.24929999999999999</v>
      </c>
      <c r="L16" s="15">
        <v>0.18129999999999999</v>
      </c>
      <c r="M16" s="15">
        <v>0.2185</v>
      </c>
      <c r="N16" s="15">
        <v>0.32529999999999998</v>
      </c>
      <c r="Q16" t="s">
        <v>2</v>
      </c>
      <c r="R16" s="3">
        <f>C16-$C$5</f>
        <v>0.15529999999999997</v>
      </c>
      <c r="S16" s="3">
        <f>D16-$D$5</f>
        <v>5.1600000000000007E-2</v>
      </c>
      <c r="T16" s="3">
        <f>E16-$E$5</f>
        <v>0.12130000000000002</v>
      </c>
      <c r="U16" s="3">
        <f>F16-$F$5</f>
        <v>0.27329999999999999</v>
      </c>
      <c r="V16" s="3">
        <f>G16-$G$5</f>
        <v>0.16879999999999998</v>
      </c>
      <c r="W16" s="3">
        <f>H16-$H$5</f>
        <v>4.1200000000000014E-2</v>
      </c>
      <c r="X16" s="3">
        <f>I16-$I$5</f>
        <v>0.1132</v>
      </c>
      <c r="Y16" s="3">
        <f>J16-$J$5</f>
        <v>0.39400000000000002</v>
      </c>
      <c r="Z16" s="3">
        <f>K16-$K$5</f>
        <v>0.11929999999999999</v>
      </c>
      <c r="AA16" s="3">
        <f>L16-$L$5</f>
        <v>4.0300000000000002E-2</v>
      </c>
      <c r="AB16" s="3">
        <f>M16-$M$5</f>
        <v>0.10009999999999999</v>
      </c>
      <c r="AC16" s="3">
        <f>N16-$N$5</f>
        <v>0.19469999999999998</v>
      </c>
      <c r="AF16" t="s">
        <v>2</v>
      </c>
      <c r="AG16" s="3">
        <f>IF(R16-$R$15&lt;0, "0", R16-$R$15)</f>
        <v>0.10859999999999997</v>
      </c>
      <c r="AH16" s="3">
        <f t="shared" si="0"/>
        <v>4.9000000000000155E-3</v>
      </c>
      <c r="AI16" s="3">
        <f t="shared" si="0"/>
        <v>7.4600000000000027E-2</v>
      </c>
      <c r="AJ16" s="3">
        <f t="shared" si="0"/>
        <v>0.2266</v>
      </c>
      <c r="AK16" s="3">
        <f t="shared" ref="AK16:AK22" si="3">IF(V16-$V$15&lt;0, "0", V16-$V$15)</f>
        <v>0.13029999999999997</v>
      </c>
      <c r="AL16" s="3">
        <f t="shared" si="1"/>
        <v>2.7000000000000079E-3</v>
      </c>
      <c r="AM16" s="3">
        <f t="shared" si="1"/>
        <v>7.4699999999999989E-2</v>
      </c>
      <c r="AN16" s="3">
        <f t="shared" si="1"/>
        <v>0.35550000000000004</v>
      </c>
      <c r="AO16" s="3">
        <f t="shared" ref="AO16:AO22" si="4">IF(Z16-$Z$15&lt;0, "0", Z16-$Z$15)</f>
        <v>6.770000000000001E-2</v>
      </c>
      <c r="AP16" s="3" t="str">
        <f t="shared" si="2"/>
        <v>0</v>
      </c>
      <c r="AQ16" s="3">
        <f t="shared" si="2"/>
        <v>4.8500000000000015E-2</v>
      </c>
      <c r="AR16" s="3">
        <f t="shared" si="2"/>
        <v>0.1431</v>
      </c>
    </row>
    <row r="17" spans="2:58" x14ac:dyDescent="0.3">
      <c r="B17" s="23" t="s">
        <v>3</v>
      </c>
      <c r="C17" s="15">
        <v>0.26640000000000003</v>
      </c>
      <c r="D17" s="15">
        <v>0.1865</v>
      </c>
      <c r="E17" s="15">
        <v>0.16009999999999999</v>
      </c>
      <c r="F17" s="15">
        <v>0.17879999999999999</v>
      </c>
      <c r="G17" s="15">
        <v>0.28760000000000002</v>
      </c>
      <c r="H17" s="15">
        <v>0.16969999999999999</v>
      </c>
      <c r="I17" s="15">
        <v>0.1794</v>
      </c>
      <c r="J17" s="15">
        <v>0.16639999999999999</v>
      </c>
      <c r="K17" s="15">
        <v>0.2109</v>
      </c>
      <c r="L17" s="15">
        <v>0.1641</v>
      </c>
      <c r="M17" s="15">
        <v>0.11890000000000001</v>
      </c>
      <c r="N17" s="15">
        <v>0.16220000000000001</v>
      </c>
      <c r="Q17" t="s">
        <v>3</v>
      </c>
      <c r="R17" s="3">
        <f>C17-$C$6</f>
        <v>0.10090000000000002</v>
      </c>
      <c r="S17" s="3">
        <f>D17-$D$6</f>
        <v>3.4500000000000003E-2</v>
      </c>
      <c r="T17" s="3">
        <f>E17-$E$6</f>
        <v>-5.0100000000000006E-2</v>
      </c>
      <c r="U17" s="3">
        <f>F17-$F$6</f>
        <v>3.6099999999999993E-2</v>
      </c>
      <c r="V17" s="3">
        <f>G17-$G$6</f>
        <v>0.15630000000000002</v>
      </c>
      <c r="W17" s="3">
        <f>H17-$H$6</f>
        <v>5.1799999999999985E-2</v>
      </c>
      <c r="X17" s="3">
        <f>I17-$I$6</f>
        <v>9.8999999999999921E-3</v>
      </c>
      <c r="Y17" s="3">
        <f>J17-$J$6</f>
        <v>8.3000000000000018E-3</v>
      </c>
      <c r="Z17" s="3">
        <f>K17-$K$6</f>
        <v>8.6199999999999999E-2</v>
      </c>
      <c r="AA17" s="3">
        <f>L17-$L$6</f>
        <v>4.5699999999999991E-2</v>
      </c>
      <c r="AB17" s="3">
        <f>M17-$M$6</f>
        <v>-9.3399999999999983E-2</v>
      </c>
      <c r="AC17" s="3">
        <f>N17-$N$6</f>
        <v>3.2000000000000001E-2</v>
      </c>
      <c r="AF17" t="s">
        <v>3</v>
      </c>
      <c r="AG17" s="3">
        <f t="shared" ref="AG17:AG22" si="5">IF(R17-$R$15&lt;0, "0", R17-$R$15)</f>
        <v>5.4200000000000026E-2</v>
      </c>
      <c r="AH17" s="3" t="str">
        <f t="shared" si="0"/>
        <v>0</v>
      </c>
      <c r="AI17" s="3" t="str">
        <f t="shared" si="0"/>
        <v>0</v>
      </c>
      <c r="AJ17" s="3" t="str">
        <f t="shared" si="0"/>
        <v>0</v>
      </c>
      <c r="AK17" s="3">
        <f t="shared" si="3"/>
        <v>0.11780000000000002</v>
      </c>
      <c r="AL17" s="3">
        <f t="shared" si="1"/>
        <v>1.3299999999999979E-2</v>
      </c>
      <c r="AM17" s="3" t="str">
        <f t="shared" si="1"/>
        <v>0</v>
      </c>
      <c r="AN17" s="3" t="str">
        <f t="shared" si="1"/>
        <v>0</v>
      </c>
      <c r="AO17" s="3">
        <f t="shared" si="4"/>
        <v>3.460000000000002E-2</v>
      </c>
      <c r="AP17" s="3" t="str">
        <f t="shared" si="2"/>
        <v>0</v>
      </c>
      <c r="AQ17" s="3" t="str">
        <f t="shared" si="2"/>
        <v>0</v>
      </c>
      <c r="AR17" s="3" t="str">
        <f t="shared" si="2"/>
        <v>0</v>
      </c>
      <c r="BE17" t="s">
        <v>13</v>
      </c>
      <c r="BF17" t="s">
        <v>14</v>
      </c>
    </row>
    <row r="18" spans="2:58" x14ac:dyDescent="0.3">
      <c r="B18" s="23" t="s">
        <v>4</v>
      </c>
      <c r="C18" s="15">
        <v>0.3619</v>
      </c>
      <c r="D18" s="15">
        <v>0.31840000000000002</v>
      </c>
      <c r="E18" s="15">
        <v>0.21340000000000001</v>
      </c>
      <c r="F18" s="15">
        <v>0.28360000000000002</v>
      </c>
      <c r="G18" s="15">
        <v>0.34620000000000001</v>
      </c>
      <c r="H18" s="15">
        <v>0.34789999999999999</v>
      </c>
      <c r="I18" s="15">
        <v>0.18820000000000001</v>
      </c>
      <c r="J18" s="15">
        <v>0.19980000000000001</v>
      </c>
      <c r="K18" s="15">
        <v>0.2571</v>
      </c>
      <c r="L18" s="15">
        <v>0.40749999999999997</v>
      </c>
      <c r="M18" s="15">
        <v>0.15390000000000001</v>
      </c>
      <c r="N18" s="15">
        <v>0.2374</v>
      </c>
      <c r="Q18" t="s">
        <v>4</v>
      </c>
      <c r="R18" s="3">
        <f>C18-$C$7</f>
        <v>0.19500000000000001</v>
      </c>
      <c r="S18" s="3">
        <f>D18-$D$7</f>
        <v>0.16090000000000002</v>
      </c>
      <c r="T18" s="3">
        <f>E18-$E$7</f>
        <v>6.1799999999999994E-2</v>
      </c>
      <c r="U18" s="3">
        <f>F18-$F$7</f>
        <v>0.15070000000000003</v>
      </c>
      <c r="V18" s="3">
        <f>G18-$G$7</f>
        <v>0.1981</v>
      </c>
      <c r="W18" s="3">
        <f>H18-$H$7</f>
        <v>0.21529999999999999</v>
      </c>
      <c r="X18" s="3">
        <f>I18-$I$7</f>
        <v>5.2100000000000007E-2</v>
      </c>
      <c r="Y18" s="3">
        <f>J18-$J$7</f>
        <v>8.5900000000000004E-2</v>
      </c>
      <c r="Z18" s="3">
        <f>K18-$K$7</f>
        <v>0.1361</v>
      </c>
      <c r="AA18" s="3">
        <f>L18-$L$7</f>
        <v>0.29430000000000001</v>
      </c>
      <c r="AB18" s="3">
        <f>M18-$M$7</f>
        <v>4.6700000000000005E-2</v>
      </c>
      <c r="AC18" s="3">
        <f>N18-$N$7</f>
        <v>0.1285</v>
      </c>
      <c r="AF18" t="s">
        <v>4</v>
      </c>
      <c r="AG18" s="3">
        <f t="shared" si="5"/>
        <v>0.14830000000000002</v>
      </c>
      <c r="AH18" s="3">
        <f t="shared" si="0"/>
        <v>0.11420000000000002</v>
      </c>
      <c r="AI18" s="3">
        <f t="shared" si="0"/>
        <v>1.5100000000000002E-2</v>
      </c>
      <c r="AJ18" s="3">
        <f t="shared" si="0"/>
        <v>0.10400000000000004</v>
      </c>
      <c r="AK18" s="3">
        <f t="shared" si="3"/>
        <v>0.15959999999999999</v>
      </c>
      <c r="AL18" s="3">
        <f t="shared" si="1"/>
        <v>0.17679999999999998</v>
      </c>
      <c r="AM18" s="3">
        <f t="shared" si="1"/>
        <v>1.3600000000000001E-2</v>
      </c>
      <c r="AN18" s="3">
        <f t="shared" si="1"/>
        <v>4.7399999999999998E-2</v>
      </c>
      <c r="AO18" s="3">
        <f t="shared" si="4"/>
        <v>8.450000000000002E-2</v>
      </c>
      <c r="AP18" s="3">
        <f t="shared" si="2"/>
        <v>0.24270000000000003</v>
      </c>
      <c r="AQ18" s="3" t="str">
        <f t="shared" si="2"/>
        <v>0</v>
      </c>
      <c r="AR18" s="3">
        <f t="shared" si="2"/>
        <v>7.6900000000000024E-2</v>
      </c>
      <c r="BD18">
        <v>24</v>
      </c>
      <c r="BE18">
        <f>AY14</f>
        <v>7.1130107526881745E-2</v>
      </c>
      <c r="BF18">
        <f>AZ14</f>
        <v>1.5040386260639454E-2</v>
      </c>
    </row>
    <row r="19" spans="2:58" x14ac:dyDescent="0.3">
      <c r="B19" s="23" t="s">
        <v>5</v>
      </c>
      <c r="C19" s="15">
        <v>0.2109</v>
      </c>
      <c r="D19" s="15">
        <v>0.65969999999999995</v>
      </c>
      <c r="E19" s="15">
        <v>0.3327</v>
      </c>
      <c r="F19" s="15">
        <v>0.1535</v>
      </c>
      <c r="G19" s="15">
        <v>0.19370000000000001</v>
      </c>
      <c r="H19" s="15">
        <v>0.69579999999999997</v>
      </c>
      <c r="I19" s="15">
        <v>0.27939999999999998</v>
      </c>
      <c r="J19" s="15">
        <v>0.1363</v>
      </c>
      <c r="K19" s="15">
        <v>0.1661</v>
      </c>
      <c r="L19" s="15">
        <v>0.43769999999999998</v>
      </c>
      <c r="M19" s="15">
        <v>0.29399999999999998</v>
      </c>
      <c r="N19" s="15">
        <v>0.12520000000000001</v>
      </c>
      <c r="Q19" t="s">
        <v>5</v>
      </c>
      <c r="R19" s="3">
        <f>C19-$C$8</f>
        <v>4.830000000000001E-2</v>
      </c>
      <c r="S19" s="3">
        <f>D19-$D$8</f>
        <v>0.51400000000000001</v>
      </c>
      <c r="T19" s="3">
        <f>E19-$E$8</f>
        <v>0.17899999999999999</v>
      </c>
      <c r="U19" s="3">
        <f>F19-$F$8</f>
        <v>1.3999999999999985E-2</v>
      </c>
      <c r="V19" s="3">
        <f>G19-$G$8</f>
        <v>5.6100000000000011E-2</v>
      </c>
      <c r="W19" s="3">
        <f>H19-$H$8</f>
        <v>0.56340000000000001</v>
      </c>
      <c r="X19" s="3">
        <f>I19-$I$8</f>
        <v>0.15469999999999998</v>
      </c>
      <c r="Y19" s="3">
        <f>J19-$J$8</f>
        <v>1.7399999999999999E-2</v>
      </c>
      <c r="Z19" s="3">
        <f>K19-$K$8</f>
        <v>4.3700000000000003E-2</v>
      </c>
      <c r="AA19" s="3">
        <f>L19-$L$8</f>
        <v>0.31879999999999997</v>
      </c>
      <c r="AB19" s="3">
        <f>M19-$M$8</f>
        <v>0.17709999999999998</v>
      </c>
      <c r="AC19" s="3">
        <f>N19-$N$8</f>
        <v>1.2000000000000011E-2</v>
      </c>
      <c r="AF19" t="s">
        <v>5</v>
      </c>
      <c r="AG19" s="3">
        <f t="shared" si="5"/>
        <v>1.6000000000000181E-3</v>
      </c>
      <c r="AH19" s="3">
        <f t="shared" si="0"/>
        <v>0.46730000000000005</v>
      </c>
      <c r="AI19" s="3">
        <f t="shared" si="0"/>
        <v>0.1323</v>
      </c>
      <c r="AJ19" s="3" t="str">
        <f t="shared" si="0"/>
        <v>0</v>
      </c>
      <c r="AK19" s="3">
        <f t="shared" si="3"/>
        <v>1.7600000000000005E-2</v>
      </c>
      <c r="AL19" s="3">
        <f t="shared" si="1"/>
        <v>0.52490000000000003</v>
      </c>
      <c r="AM19" s="3">
        <f t="shared" si="1"/>
        <v>0.11619999999999997</v>
      </c>
      <c r="AN19" s="3" t="str">
        <f t="shared" si="1"/>
        <v>0</v>
      </c>
      <c r="AO19" s="3" t="str">
        <f t="shared" si="4"/>
        <v>0</v>
      </c>
      <c r="AP19" s="3">
        <f t="shared" si="2"/>
        <v>0.26719999999999999</v>
      </c>
      <c r="AQ19" s="3">
        <f t="shared" si="2"/>
        <v>0.1255</v>
      </c>
      <c r="AR19" s="3" t="str">
        <f t="shared" si="2"/>
        <v>0</v>
      </c>
      <c r="BD19">
        <v>48</v>
      </c>
      <c r="BE19">
        <f>AY25</f>
        <v>0.99743118279569887</v>
      </c>
      <c r="BF19">
        <f>AZ25</f>
        <v>3.6905813739244585E-2</v>
      </c>
    </row>
    <row r="20" spans="2:58" x14ac:dyDescent="0.3">
      <c r="B20" s="23" t="s">
        <v>6</v>
      </c>
      <c r="C20" s="15">
        <v>0.22159999999999999</v>
      </c>
      <c r="D20" s="15">
        <v>0.2147</v>
      </c>
      <c r="E20" s="15">
        <v>0.1757</v>
      </c>
      <c r="F20" s="15">
        <v>0.19350000000000001</v>
      </c>
      <c r="G20" s="15">
        <v>0.2238</v>
      </c>
      <c r="H20" s="15">
        <v>0.15479999999999999</v>
      </c>
      <c r="I20" s="15">
        <v>0.19520000000000001</v>
      </c>
      <c r="J20" s="15">
        <v>0.17219999999999999</v>
      </c>
      <c r="K20" s="15">
        <v>0.22090000000000001</v>
      </c>
      <c r="L20" s="15">
        <v>0.14949999999999999</v>
      </c>
      <c r="M20" s="15">
        <v>0.13850000000000001</v>
      </c>
      <c r="N20" s="15">
        <v>0.17130000000000001</v>
      </c>
      <c r="Q20" t="s">
        <v>6</v>
      </c>
      <c r="R20" s="3">
        <f>C20-$C$9</f>
        <v>6.2699999999999978E-2</v>
      </c>
      <c r="S20" s="3">
        <f>D20-$D$9</f>
        <v>5.8200000000000002E-2</v>
      </c>
      <c r="T20" s="3">
        <f>E20-$E$9</f>
        <v>3.3299999999999996E-2</v>
      </c>
      <c r="U20" s="3">
        <f>F20-$F$9</f>
        <v>6.2900000000000011E-2</v>
      </c>
      <c r="V20" s="3">
        <f>G20-$G$9</f>
        <v>9.6299999999999997E-2</v>
      </c>
      <c r="W20" s="3">
        <f>H20-$H$9</f>
        <v>2.9700000000000004E-2</v>
      </c>
      <c r="X20" s="3">
        <f>I20-$I$9</f>
        <v>6.8000000000000005E-2</v>
      </c>
      <c r="Y20" s="3">
        <f>J20-$J$9</f>
        <v>5.2699999999999997E-2</v>
      </c>
      <c r="Z20" s="3">
        <f>K20-$K$9</f>
        <v>0.10360000000000001</v>
      </c>
      <c r="AA20" s="3">
        <f>L20-$L$9</f>
        <v>3.1599999999999989E-2</v>
      </c>
      <c r="AB20" s="3">
        <f>M20-$M$9</f>
        <v>2.2000000000000006E-2</v>
      </c>
      <c r="AC20" s="3">
        <f>N20-$N$9</f>
        <v>5.8700000000000002E-2</v>
      </c>
      <c r="AF20" t="s">
        <v>6</v>
      </c>
      <c r="AG20" s="3">
        <f t="shared" si="5"/>
        <v>1.5999999999999986E-2</v>
      </c>
      <c r="AH20" s="3">
        <f t="shared" si="0"/>
        <v>1.150000000000001E-2</v>
      </c>
      <c r="AI20" s="3" t="str">
        <f t="shared" si="0"/>
        <v>0</v>
      </c>
      <c r="AJ20" s="3">
        <f t="shared" si="0"/>
        <v>1.620000000000002E-2</v>
      </c>
      <c r="AK20" s="3">
        <f t="shared" si="3"/>
        <v>5.779999999999999E-2</v>
      </c>
      <c r="AL20" s="3" t="str">
        <f t="shared" si="1"/>
        <v>0</v>
      </c>
      <c r="AM20" s="3">
        <f t="shared" si="1"/>
        <v>2.9499999999999998E-2</v>
      </c>
      <c r="AN20" s="3">
        <f t="shared" si="1"/>
        <v>1.419999999999999E-2</v>
      </c>
      <c r="AO20" s="3">
        <f t="shared" si="4"/>
        <v>5.2000000000000032E-2</v>
      </c>
      <c r="AP20" s="3" t="str">
        <f t="shared" si="2"/>
        <v>0</v>
      </c>
      <c r="AQ20" s="3" t="str">
        <f t="shared" si="2"/>
        <v>0</v>
      </c>
      <c r="AR20" s="3">
        <f t="shared" si="2"/>
        <v>7.100000000000023E-3</v>
      </c>
      <c r="BD20">
        <v>72</v>
      </c>
      <c r="BE20">
        <f>AY36</f>
        <v>1.4035473118279571</v>
      </c>
      <c r="BF20">
        <f>AZ36</f>
        <v>7.1082253678875426E-2</v>
      </c>
    </row>
    <row r="21" spans="2:58" x14ac:dyDescent="0.3">
      <c r="B21" s="23" t="s">
        <v>7</v>
      </c>
      <c r="C21" s="15">
        <v>0.3397</v>
      </c>
      <c r="D21" s="15">
        <v>0.2218</v>
      </c>
      <c r="E21" s="15">
        <v>0.1782</v>
      </c>
      <c r="F21" s="15">
        <v>0.21629999999999999</v>
      </c>
      <c r="G21" s="15">
        <v>0.32850000000000001</v>
      </c>
      <c r="H21" s="15">
        <v>0.18529999999999999</v>
      </c>
      <c r="I21" s="15">
        <v>0.14990000000000001</v>
      </c>
      <c r="J21" s="15">
        <v>0.22420000000000001</v>
      </c>
      <c r="K21" s="15">
        <v>0.25569999999999998</v>
      </c>
      <c r="L21" s="15">
        <v>0.16739999999999999</v>
      </c>
      <c r="M21" s="15">
        <v>0.15079999999999999</v>
      </c>
      <c r="N21" s="15">
        <v>0.1825</v>
      </c>
      <c r="Q21" t="s">
        <v>7</v>
      </c>
      <c r="R21" s="3">
        <f>C21-$C$10</f>
        <v>0.17449999999999999</v>
      </c>
      <c r="S21" s="3">
        <f>D21-$D$10</f>
        <v>5.3199999999999997E-2</v>
      </c>
      <c r="T21" s="3">
        <f>E21-$E$10</f>
        <v>9.5999999999999974E-3</v>
      </c>
      <c r="U21" s="3">
        <f>F21-$F$10</f>
        <v>7.7999999999999986E-2</v>
      </c>
      <c r="V21" s="3">
        <f>G21-$G$10</f>
        <v>0.1799</v>
      </c>
      <c r="W21" s="3">
        <f>H21-$H$10</f>
        <v>5.0900000000000001E-2</v>
      </c>
      <c r="X21" s="3">
        <f>I21-$I$10</f>
        <v>1.4300000000000007E-2</v>
      </c>
      <c r="Y21" s="3">
        <f>J21-$J$10</f>
        <v>9.1200000000000003E-2</v>
      </c>
      <c r="Z21" s="3">
        <f>K21-$K$10</f>
        <v>0.12929999999999997</v>
      </c>
      <c r="AA21" s="3">
        <f>L21-$L$10</f>
        <v>3.0700000000000005E-2</v>
      </c>
      <c r="AB21" s="3">
        <f>M21-$M$10</f>
        <v>1.5600000000000003E-2</v>
      </c>
      <c r="AC21" s="3">
        <f>N21-$N$10</f>
        <v>6.3899999999999998E-2</v>
      </c>
      <c r="AF21" t="s">
        <v>7</v>
      </c>
      <c r="AG21" s="3">
        <f t="shared" si="5"/>
        <v>0.1278</v>
      </c>
      <c r="AH21" s="3">
        <f t="shared" si="0"/>
        <v>6.5000000000000058E-3</v>
      </c>
      <c r="AI21" s="3" t="str">
        <f t="shared" si="0"/>
        <v>0</v>
      </c>
      <c r="AJ21" s="3">
        <f t="shared" si="0"/>
        <v>3.1299999999999994E-2</v>
      </c>
      <c r="AK21" s="3">
        <f t="shared" si="3"/>
        <v>0.1414</v>
      </c>
      <c r="AL21" s="3">
        <f t="shared" si="1"/>
        <v>1.2399999999999994E-2</v>
      </c>
      <c r="AM21" s="3" t="str">
        <f t="shared" si="1"/>
        <v>0</v>
      </c>
      <c r="AN21" s="3">
        <f t="shared" si="1"/>
        <v>5.2699999999999997E-2</v>
      </c>
      <c r="AO21" s="3">
        <f t="shared" si="4"/>
        <v>7.7699999999999991E-2</v>
      </c>
      <c r="AP21" s="3" t="str">
        <f t="shared" si="2"/>
        <v>0</v>
      </c>
      <c r="AQ21" s="3" t="str">
        <f t="shared" si="2"/>
        <v>0</v>
      </c>
      <c r="AR21" s="3">
        <f t="shared" si="2"/>
        <v>1.2300000000000019E-2</v>
      </c>
      <c r="BD21">
        <v>96</v>
      </c>
      <c r="BE21">
        <f>$AY$47</f>
        <v>1.612489247311828</v>
      </c>
      <c r="BF21">
        <f>$AZ$47</f>
        <v>6.379719773181404E-2</v>
      </c>
    </row>
    <row r="22" spans="2:58" x14ac:dyDescent="0.3">
      <c r="B22" s="23" t="s">
        <v>8</v>
      </c>
      <c r="C22" s="15">
        <v>0.1973</v>
      </c>
      <c r="D22" s="15">
        <v>0.26419999999999999</v>
      </c>
      <c r="E22" s="15">
        <v>0.23449999999999999</v>
      </c>
      <c r="F22" s="15">
        <v>0.1888</v>
      </c>
      <c r="G22" s="15">
        <v>0.17469999999999999</v>
      </c>
      <c r="H22" s="15">
        <v>0.37230000000000002</v>
      </c>
      <c r="I22" s="15">
        <v>0.25790000000000002</v>
      </c>
      <c r="J22" s="15">
        <v>0.29780000000000001</v>
      </c>
      <c r="K22" s="15">
        <v>0.1479</v>
      </c>
      <c r="L22" s="15">
        <v>0.35260000000000002</v>
      </c>
      <c r="M22" s="15">
        <v>0.29320000000000002</v>
      </c>
      <c r="N22" s="15">
        <v>0.32150000000000001</v>
      </c>
      <c r="Q22" t="s">
        <v>8</v>
      </c>
      <c r="R22" s="3">
        <f>C22-$C$11</f>
        <v>3.73E-2</v>
      </c>
      <c r="S22" s="3">
        <f>D22-$D$11</f>
        <v>0.11249999999999999</v>
      </c>
      <c r="T22" s="3">
        <f>E22-$E$11</f>
        <v>7.1899999999999992E-2</v>
      </c>
      <c r="U22" s="3">
        <f>F22-$F$11</f>
        <v>3.2999999999999974E-3</v>
      </c>
      <c r="V22" s="3">
        <f>G22-$G$11</f>
        <v>1.0300000000000004E-2</v>
      </c>
      <c r="W22" s="3">
        <f>H22-$H$11</f>
        <v>0.24140000000000003</v>
      </c>
      <c r="X22" s="3">
        <f>I22-$I$11</f>
        <v>0.13370000000000001</v>
      </c>
      <c r="Y22" s="3">
        <f>J22-$J$11</f>
        <v>0.1462</v>
      </c>
      <c r="Z22" s="3">
        <f>K22-$K$11</f>
        <v>3.280000000000001E-2</v>
      </c>
      <c r="AA22" s="3">
        <f>L22-$L$11</f>
        <v>0.22460000000000002</v>
      </c>
      <c r="AB22" s="3">
        <f>M22-$M$11</f>
        <v>0.14930000000000002</v>
      </c>
      <c r="AC22" s="3">
        <f>N22-$N$11</f>
        <v>0.18560000000000001</v>
      </c>
      <c r="AF22" t="s">
        <v>8</v>
      </c>
      <c r="AG22" s="3" t="str">
        <f t="shared" si="5"/>
        <v>0</v>
      </c>
      <c r="AH22" s="3">
        <f t="shared" si="0"/>
        <v>6.5799999999999997E-2</v>
      </c>
      <c r="AI22" s="3">
        <f t="shared" si="0"/>
        <v>2.52E-2</v>
      </c>
      <c r="AJ22" s="3" t="str">
        <f t="shared" si="0"/>
        <v>0</v>
      </c>
      <c r="AK22" s="3" t="str">
        <f t="shared" si="3"/>
        <v>0</v>
      </c>
      <c r="AL22" s="3">
        <f t="shared" si="1"/>
        <v>0.20290000000000002</v>
      </c>
      <c r="AM22" s="3">
        <f t="shared" si="1"/>
        <v>9.5200000000000007E-2</v>
      </c>
      <c r="AN22" s="3">
        <f t="shared" si="1"/>
        <v>0.10769999999999999</v>
      </c>
      <c r="AO22" s="3" t="str">
        <f t="shared" si="4"/>
        <v>0</v>
      </c>
      <c r="AP22" s="3">
        <f t="shared" si="2"/>
        <v>0.17300000000000004</v>
      </c>
      <c r="AQ22" s="3">
        <f t="shared" si="2"/>
        <v>9.7700000000000037E-2</v>
      </c>
      <c r="AR22" s="3">
        <f t="shared" si="2"/>
        <v>0.13400000000000004</v>
      </c>
      <c r="BD22">
        <v>120</v>
      </c>
      <c r="BE22">
        <f>AY58</f>
        <v>1.615794623655914</v>
      </c>
      <c r="BF22">
        <f>AZ58</f>
        <v>3.3154652488246443E-2</v>
      </c>
    </row>
    <row r="23" spans="2:58" ht="15" thickBot="1" x14ac:dyDescent="0.35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BD23">
        <v>144</v>
      </c>
      <c r="BE23">
        <f>AY69</f>
        <v>1.6607688172043009</v>
      </c>
      <c r="BF23">
        <f>AZ69</f>
        <v>2.9087823230424938E-2</v>
      </c>
    </row>
    <row r="24" spans="2:58" x14ac:dyDescent="0.3">
      <c r="B24" s="23">
        <v>48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Q24">
        <v>48</v>
      </c>
      <c r="AF24">
        <v>48</v>
      </c>
      <c r="AV24" t="s">
        <v>10</v>
      </c>
      <c r="AW24" t="s">
        <v>11</v>
      </c>
      <c r="AX24" t="s">
        <v>12</v>
      </c>
      <c r="AY24" s="4" t="s">
        <v>13</v>
      </c>
      <c r="AZ24" s="5" t="s">
        <v>14</v>
      </c>
      <c r="BD24">
        <v>168</v>
      </c>
      <c r="BE24">
        <f>AY80</f>
        <v>1.582867741935484</v>
      </c>
      <c r="BF24">
        <f>AZ80</f>
        <v>3.3488349660072435E-2</v>
      </c>
    </row>
    <row r="25" spans="2:58" ht="15" thickBot="1" x14ac:dyDescent="0.35">
      <c r="B25" s="23" t="s">
        <v>0</v>
      </c>
      <c r="C25" s="24">
        <v>1</v>
      </c>
      <c r="D25" s="24">
        <v>2</v>
      </c>
      <c r="E25" s="24">
        <v>3</v>
      </c>
      <c r="F25" s="24">
        <v>4</v>
      </c>
      <c r="G25" s="24">
        <v>5</v>
      </c>
      <c r="H25" s="24">
        <v>6</v>
      </c>
      <c r="I25" s="24">
        <v>7</v>
      </c>
      <c r="J25" s="24">
        <v>8</v>
      </c>
      <c r="K25" s="24">
        <v>9</v>
      </c>
      <c r="L25" s="24">
        <v>10</v>
      </c>
      <c r="M25" s="24">
        <v>11</v>
      </c>
      <c r="N25" s="24">
        <v>12</v>
      </c>
      <c r="Q25" t="s">
        <v>0</v>
      </c>
      <c r="R25" s="1">
        <v>1</v>
      </c>
      <c r="S25" s="1">
        <v>2</v>
      </c>
      <c r="T25" s="1">
        <v>3</v>
      </c>
      <c r="U25" s="1">
        <v>4</v>
      </c>
      <c r="V25" s="1">
        <v>5</v>
      </c>
      <c r="W25" s="1">
        <v>6</v>
      </c>
      <c r="X25" s="1">
        <v>7</v>
      </c>
      <c r="Y25" s="1">
        <v>8</v>
      </c>
      <c r="Z25" s="1">
        <v>9</v>
      </c>
      <c r="AA25" s="1">
        <v>10</v>
      </c>
      <c r="AB25" s="1">
        <v>11</v>
      </c>
      <c r="AC25" s="1">
        <v>12</v>
      </c>
      <c r="AF25" t="s">
        <v>0</v>
      </c>
      <c r="AG25" s="1">
        <v>1</v>
      </c>
      <c r="AH25" s="1">
        <v>2</v>
      </c>
      <c r="AI25" s="1">
        <v>3</v>
      </c>
      <c r="AJ25" s="1">
        <v>4</v>
      </c>
      <c r="AK25" s="1">
        <v>5</v>
      </c>
      <c r="AL25" s="1">
        <v>6</v>
      </c>
      <c r="AM25" s="1">
        <v>7</v>
      </c>
      <c r="AN25" s="1">
        <v>8</v>
      </c>
      <c r="AO25" s="1">
        <v>9</v>
      </c>
      <c r="AP25" s="1">
        <v>10</v>
      </c>
      <c r="AQ25" s="1">
        <v>11</v>
      </c>
      <c r="AR25" s="1">
        <v>12</v>
      </c>
      <c r="AV25">
        <f>SUM(AG26:AJ33)/31</f>
        <v>0.96956774193548378</v>
      </c>
      <c r="AW25">
        <f>SUM(AK26:AN33)/31</f>
        <v>0.98343870967741942</v>
      </c>
      <c r="AX25">
        <f>SUM(AO26:AR33)/31</f>
        <v>1.0392870967741936</v>
      </c>
      <c r="AY25" s="6">
        <f>AVERAGE(AV25:AX25)</f>
        <v>0.99743118279569887</v>
      </c>
      <c r="AZ25" s="7">
        <f>STDEV(AV25:AX25)</f>
        <v>3.6905813739244585E-2</v>
      </c>
      <c r="BA25">
        <f>AZ25*100/AY25</f>
        <v>3.7000862190613808</v>
      </c>
      <c r="BD25">
        <v>192</v>
      </c>
      <c r="BE25">
        <f>AY91</f>
        <v>0</v>
      </c>
      <c r="BF25">
        <f>AZ91</f>
        <v>0</v>
      </c>
    </row>
    <row r="26" spans="2:58" x14ac:dyDescent="0.3">
      <c r="B26" s="23" t="s">
        <v>1</v>
      </c>
      <c r="C26" s="15">
        <v>0.25700000000000001</v>
      </c>
      <c r="D26" s="15">
        <v>2.0733000000000001</v>
      </c>
      <c r="E26" s="15">
        <v>1.5788</v>
      </c>
      <c r="F26" s="15">
        <v>1.5761000000000001</v>
      </c>
      <c r="G26" s="15">
        <v>0.2195</v>
      </c>
      <c r="H26" s="15">
        <v>1.8462000000000001</v>
      </c>
      <c r="I26" s="15">
        <v>1.5673999999999999</v>
      </c>
      <c r="J26" s="15">
        <v>1.8116000000000001</v>
      </c>
      <c r="K26" s="15">
        <v>0.2319</v>
      </c>
      <c r="L26" s="15">
        <v>1.9971000000000001</v>
      </c>
      <c r="M26" s="15">
        <v>1.0620000000000001</v>
      </c>
      <c r="N26" s="15">
        <v>1.8219000000000001</v>
      </c>
      <c r="Q26" t="s">
        <v>1</v>
      </c>
      <c r="R26" s="11">
        <f>C26-$C$4</f>
        <v>9.3200000000000005E-2</v>
      </c>
      <c r="S26" s="3">
        <f>D26-$D$4</f>
        <v>1.9419000000000002</v>
      </c>
      <c r="T26" s="3">
        <f>E26-$E$4</f>
        <v>1.4402999999999999</v>
      </c>
      <c r="U26" s="3">
        <f>F26-$F$4</f>
        <v>1.4370000000000001</v>
      </c>
      <c r="V26" s="11">
        <f>G26-$G$4</f>
        <v>6.8700000000000011E-2</v>
      </c>
      <c r="W26" s="3">
        <f>H26-$H$4</f>
        <v>1.6858</v>
      </c>
      <c r="X26" s="3">
        <f>I26-$I$4</f>
        <v>1.4363999999999999</v>
      </c>
      <c r="Y26" s="3">
        <f>J26-$J$4</f>
        <v>1.6763000000000001</v>
      </c>
      <c r="Z26" s="11">
        <f>K26-$K$4</f>
        <v>8.2299999999999984E-2</v>
      </c>
      <c r="AA26" s="3">
        <f>L26-$L$4</f>
        <v>1.8737000000000001</v>
      </c>
      <c r="AB26" s="3">
        <f>M26-$M$4</f>
        <v>0.92830000000000001</v>
      </c>
      <c r="AC26" s="3">
        <f>N26-$N$4</f>
        <v>1.6875</v>
      </c>
      <c r="AF26" t="s">
        <v>1</v>
      </c>
      <c r="AG26" s="3">
        <f>IF(R26-$R$26&lt;0,"0",R26-$R$26)</f>
        <v>0</v>
      </c>
      <c r="AH26" s="3">
        <f t="shared" ref="AH26:AJ33" si="6">IF(S26-$R$26&lt;0,"0",S26-$R$26)</f>
        <v>1.8487000000000002</v>
      </c>
      <c r="AI26" s="3">
        <f t="shared" si="6"/>
        <v>1.3471</v>
      </c>
      <c r="AJ26" s="3">
        <f t="shared" si="6"/>
        <v>1.3438000000000001</v>
      </c>
      <c r="AK26" s="3">
        <f>IF(V26-$V$26&lt;0,"0",V26-$V$26)</f>
        <v>0</v>
      </c>
      <c r="AL26" s="3">
        <f t="shared" ref="AL26:AN33" si="7">IF(W26-$V$26&lt;0,"0",W26-$V$26)</f>
        <v>1.6171</v>
      </c>
      <c r="AM26" s="3">
        <f t="shared" si="7"/>
        <v>1.3676999999999999</v>
      </c>
      <c r="AN26" s="3">
        <f t="shared" si="7"/>
        <v>1.6076000000000001</v>
      </c>
      <c r="AO26" s="3">
        <f>IF(Z26-$Z$26&lt;0,"0",Z26-$Z$26)</f>
        <v>0</v>
      </c>
      <c r="AP26" s="3">
        <f t="shared" ref="AP26:AR33" si="8">IF(AA26-$Z$26&lt;0,"0",AA26-$Z$26)</f>
        <v>1.7914000000000001</v>
      </c>
      <c r="AQ26" s="3">
        <f t="shared" si="8"/>
        <v>0.84600000000000009</v>
      </c>
      <c r="AR26" s="3">
        <f t="shared" si="8"/>
        <v>1.6052</v>
      </c>
      <c r="BD26">
        <v>216</v>
      </c>
      <c r="BE26">
        <f>AY102</f>
        <v>0</v>
      </c>
      <c r="BF26">
        <f>AZ102</f>
        <v>0</v>
      </c>
    </row>
    <row r="27" spans="2:58" x14ac:dyDescent="0.3">
      <c r="B27" s="23" t="s">
        <v>2</v>
      </c>
      <c r="C27" s="15">
        <v>1.8997999999999999</v>
      </c>
      <c r="D27" s="15">
        <v>1.2586999999999999</v>
      </c>
      <c r="E27" s="15">
        <v>1.7867999999999999</v>
      </c>
      <c r="F27" s="15">
        <v>2.3329</v>
      </c>
      <c r="G27" s="15">
        <v>2.0055999999999998</v>
      </c>
      <c r="H27" s="15">
        <v>1.1304000000000001</v>
      </c>
      <c r="I27" s="15">
        <v>1.9742999999999999</v>
      </c>
      <c r="J27" s="15">
        <v>2.403</v>
      </c>
      <c r="K27" s="15">
        <v>1.9448000000000001</v>
      </c>
      <c r="L27" s="15">
        <v>1.1074999999999999</v>
      </c>
      <c r="M27" s="15">
        <v>2.0754000000000001</v>
      </c>
      <c r="N27" s="15">
        <v>2.2227000000000001</v>
      </c>
      <c r="Q27" t="s">
        <v>2</v>
      </c>
      <c r="R27" s="3">
        <f>C27-$C$5</f>
        <v>1.7298</v>
      </c>
      <c r="S27" s="3">
        <f>D27-$D$5</f>
        <v>1.1108</v>
      </c>
      <c r="T27" s="3">
        <f>E27-$E$5</f>
        <v>1.6512</v>
      </c>
      <c r="U27" s="3">
        <f>F27-$F$5</f>
        <v>2.2054999999999998</v>
      </c>
      <c r="V27" s="3">
        <f>G27-$G$5</f>
        <v>1.8466999999999998</v>
      </c>
      <c r="W27" s="3">
        <f>H27-$H$5</f>
        <v>0.97280000000000011</v>
      </c>
      <c r="X27" s="3">
        <f>I27-$I$5</f>
        <v>1.8480999999999999</v>
      </c>
      <c r="Y27" s="3">
        <f>J27-$J$5</f>
        <v>2.2702</v>
      </c>
      <c r="Z27" s="3">
        <f>K27-$K$5</f>
        <v>1.8148</v>
      </c>
      <c r="AA27" s="3">
        <f>L27-$L$5</f>
        <v>0.96649999999999991</v>
      </c>
      <c r="AB27" s="3">
        <f>M27-$M$5</f>
        <v>1.9570000000000001</v>
      </c>
      <c r="AC27" s="3">
        <f>N27-$N$5</f>
        <v>2.0921000000000003</v>
      </c>
      <c r="AF27" t="s">
        <v>2</v>
      </c>
      <c r="AG27" s="3">
        <f>IF(R27-$R$26&lt;0,"0",R27-$R$26)</f>
        <v>1.6366000000000001</v>
      </c>
      <c r="AH27" s="3">
        <f t="shared" si="6"/>
        <v>1.0176000000000001</v>
      </c>
      <c r="AI27" s="3">
        <f t="shared" si="6"/>
        <v>1.5580000000000001</v>
      </c>
      <c r="AJ27" s="3">
        <f t="shared" si="6"/>
        <v>2.1122999999999998</v>
      </c>
      <c r="AK27" s="3">
        <f t="shared" ref="AK27:AK33" si="9">IF(V27-$V$26&lt;0,"0",V27-$V$26)</f>
        <v>1.7779999999999998</v>
      </c>
      <c r="AL27" s="3">
        <f t="shared" si="7"/>
        <v>0.90410000000000013</v>
      </c>
      <c r="AM27" s="3">
        <f t="shared" si="7"/>
        <v>1.7793999999999999</v>
      </c>
      <c r="AN27" s="3">
        <f t="shared" si="7"/>
        <v>2.2014999999999998</v>
      </c>
      <c r="AO27" s="3">
        <f t="shared" ref="AO27:AO33" si="10">IF(Z27-$Z$26&lt;0,"0",Z27-$Z$26)</f>
        <v>1.7324999999999999</v>
      </c>
      <c r="AP27" s="3">
        <f t="shared" si="8"/>
        <v>0.88419999999999987</v>
      </c>
      <c r="AQ27" s="3">
        <f t="shared" si="8"/>
        <v>1.8747</v>
      </c>
      <c r="AR27" s="3">
        <f t="shared" si="8"/>
        <v>2.0098000000000003</v>
      </c>
      <c r="BD27">
        <v>240</v>
      </c>
      <c r="BE27">
        <f>AY113</f>
        <v>0</v>
      </c>
      <c r="BF27">
        <f>AZ113</f>
        <v>0</v>
      </c>
    </row>
    <row r="28" spans="2:58" x14ac:dyDescent="0.3">
      <c r="B28" s="23" t="s">
        <v>3</v>
      </c>
      <c r="C28" s="15">
        <v>1.2695000000000001</v>
      </c>
      <c r="D28" s="15">
        <v>0.37930000000000003</v>
      </c>
      <c r="E28" s="15">
        <v>0.2036</v>
      </c>
      <c r="F28" s="15">
        <v>0.38490000000000002</v>
      </c>
      <c r="G28" s="15">
        <v>1.2625999999999999</v>
      </c>
      <c r="H28" s="15">
        <v>0.31969999999999998</v>
      </c>
      <c r="I28" s="15">
        <v>0.15409999999999999</v>
      </c>
      <c r="J28" s="15">
        <v>0.45639999999999997</v>
      </c>
      <c r="K28" s="15">
        <v>1.4076</v>
      </c>
      <c r="L28" s="15">
        <v>0.32090000000000002</v>
      </c>
      <c r="M28" s="15">
        <v>0.15759999999999999</v>
      </c>
      <c r="N28" s="15">
        <v>0.50939999999999996</v>
      </c>
      <c r="Q28" t="s">
        <v>3</v>
      </c>
      <c r="R28" s="3">
        <f>C28-$C$6</f>
        <v>1.1040000000000001</v>
      </c>
      <c r="S28" s="3">
        <f>D28-$D$6</f>
        <v>0.22730000000000003</v>
      </c>
      <c r="T28" s="3">
        <f>E28-$E$6</f>
        <v>-6.5999999999999948E-3</v>
      </c>
      <c r="U28" s="3">
        <f>F28-$F$6</f>
        <v>0.24220000000000003</v>
      </c>
      <c r="V28" s="3">
        <f>G28-$G$6</f>
        <v>1.1313</v>
      </c>
      <c r="W28" s="3">
        <f>H28-$H$6</f>
        <v>0.20179999999999998</v>
      </c>
      <c r="X28" s="3">
        <f>I28-$I$6</f>
        <v>-1.5400000000000025E-2</v>
      </c>
      <c r="Y28" s="3">
        <f>J28-$J$6</f>
        <v>0.29830000000000001</v>
      </c>
      <c r="Z28" s="3">
        <f>K28-$K$6</f>
        <v>1.2828999999999999</v>
      </c>
      <c r="AA28" s="3">
        <f>L28-$L$6</f>
        <v>0.20250000000000001</v>
      </c>
      <c r="AB28" s="3">
        <f>M28-$M$6</f>
        <v>-5.4699999999999999E-2</v>
      </c>
      <c r="AC28" s="3">
        <f>N28-$N$6</f>
        <v>0.37919999999999998</v>
      </c>
      <c r="AF28" t="s">
        <v>3</v>
      </c>
      <c r="AG28" s="3">
        <f t="shared" ref="AG28:AG33" si="11">IF(R28-$R$26&lt;0,"0",R28-$R$26)</f>
        <v>1.0108000000000001</v>
      </c>
      <c r="AH28" s="3">
        <f t="shared" si="6"/>
        <v>0.13410000000000002</v>
      </c>
      <c r="AI28" s="3" t="str">
        <f t="shared" si="6"/>
        <v>0</v>
      </c>
      <c r="AJ28" s="3">
        <f t="shared" si="6"/>
        <v>0.14900000000000002</v>
      </c>
      <c r="AK28" s="3">
        <f t="shared" si="9"/>
        <v>1.0626</v>
      </c>
      <c r="AL28" s="3">
        <f t="shared" si="7"/>
        <v>0.13309999999999997</v>
      </c>
      <c r="AM28" s="3" t="str">
        <f t="shared" si="7"/>
        <v>0</v>
      </c>
      <c r="AN28" s="3">
        <f t="shared" si="7"/>
        <v>0.2296</v>
      </c>
      <c r="AO28" s="3">
        <f t="shared" si="10"/>
        <v>1.2005999999999999</v>
      </c>
      <c r="AP28" s="3">
        <f t="shared" si="8"/>
        <v>0.12020000000000003</v>
      </c>
      <c r="AQ28" s="3" t="str">
        <f t="shared" si="8"/>
        <v>0</v>
      </c>
      <c r="AR28" s="3">
        <f t="shared" si="8"/>
        <v>0.2969</v>
      </c>
    </row>
    <row r="29" spans="2:58" x14ac:dyDescent="0.3">
      <c r="B29" s="23" t="s">
        <v>4</v>
      </c>
      <c r="C29" s="15">
        <v>1.3781000000000001</v>
      </c>
      <c r="D29" s="15">
        <v>2.004</v>
      </c>
      <c r="E29" s="15">
        <v>2.2770000000000001</v>
      </c>
      <c r="F29" s="15">
        <v>1.0173000000000001</v>
      </c>
      <c r="G29" s="15">
        <v>1.2839</v>
      </c>
      <c r="H29" s="15">
        <v>2.0205000000000002</v>
      </c>
      <c r="I29" s="15">
        <v>2.274</v>
      </c>
      <c r="J29" s="15">
        <v>0.89910000000000001</v>
      </c>
      <c r="K29" s="15">
        <v>1.3729</v>
      </c>
      <c r="L29" s="15">
        <v>2.2193000000000001</v>
      </c>
      <c r="M29" s="15">
        <v>2.1907000000000001</v>
      </c>
      <c r="N29" s="15">
        <v>1.0495000000000001</v>
      </c>
      <c r="Q29" t="s">
        <v>4</v>
      </c>
      <c r="R29" s="3">
        <f>C29-$C$7</f>
        <v>1.2112000000000001</v>
      </c>
      <c r="S29" s="3">
        <f>D29-$D$7</f>
        <v>1.8465</v>
      </c>
      <c r="T29" s="3">
        <f>E29-$E$7</f>
        <v>2.1254</v>
      </c>
      <c r="U29" s="3">
        <f>F29-$F$7</f>
        <v>0.88440000000000007</v>
      </c>
      <c r="V29" s="3">
        <f>G29-$G$7</f>
        <v>1.1358000000000001</v>
      </c>
      <c r="W29" s="3">
        <f>H29-$H$7</f>
        <v>1.8879000000000001</v>
      </c>
      <c r="X29" s="3">
        <f>I29-$I$7</f>
        <v>2.1379000000000001</v>
      </c>
      <c r="Y29" s="3">
        <f>J29-$J$7</f>
        <v>0.78520000000000001</v>
      </c>
      <c r="Z29" s="3">
        <f>K29-$K$7</f>
        <v>1.2519</v>
      </c>
      <c r="AA29" s="3">
        <f>L29-$L$7</f>
        <v>2.1061000000000001</v>
      </c>
      <c r="AB29" s="3">
        <f>M29-$M$7</f>
        <v>2.0834999999999999</v>
      </c>
      <c r="AC29" s="3">
        <f>N29-$N$7</f>
        <v>0.9406000000000001</v>
      </c>
      <c r="AF29" t="s">
        <v>4</v>
      </c>
      <c r="AG29" s="3">
        <f t="shared" si="11"/>
        <v>1.1180000000000001</v>
      </c>
      <c r="AH29" s="3">
        <f t="shared" si="6"/>
        <v>1.7533000000000001</v>
      </c>
      <c r="AI29" s="3">
        <f t="shared" si="6"/>
        <v>2.0322</v>
      </c>
      <c r="AJ29" s="3">
        <f t="shared" si="6"/>
        <v>0.79120000000000013</v>
      </c>
      <c r="AK29" s="3">
        <f t="shared" si="9"/>
        <v>1.0671000000000002</v>
      </c>
      <c r="AL29" s="3">
        <f t="shared" si="7"/>
        <v>1.8192000000000002</v>
      </c>
      <c r="AM29" s="3">
        <f t="shared" si="7"/>
        <v>2.0691999999999999</v>
      </c>
      <c r="AN29" s="3">
        <f t="shared" si="7"/>
        <v>0.71650000000000003</v>
      </c>
      <c r="AO29" s="3">
        <f t="shared" si="10"/>
        <v>1.1696</v>
      </c>
      <c r="AP29" s="3">
        <f t="shared" si="8"/>
        <v>2.0238</v>
      </c>
      <c r="AQ29" s="3">
        <f t="shared" si="8"/>
        <v>2.0011999999999999</v>
      </c>
      <c r="AR29" s="3">
        <f t="shared" si="8"/>
        <v>0.85830000000000006</v>
      </c>
    </row>
    <row r="30" spans="2:58" x14ac:dyDescent="0.3">
      <c r="B30" s="23" t="s">
        <v>5</v>
      </c>
      <c r="C30" s="15">
        <v>0.2717</v>
      </c>
      <c r="D30" s="15">
        <v>1.9773000000000001</v>
      </c>
      <c r="E30" s="15">
        <v>2.2713000000000001</v>
      </c>
      <c r="F30" s="15">
        <v>0.1938</v>
      </c>
      <c r="G30" s="15">
        <v>0.2361</v>
      </c>
      <c r="H30" s="15">
        <v>2.0222000000000002</v>
      </c>
      <c r="I30" s="15">
        <v>2.3639000000000001</v>
      </c>
      <c r="J30" s="15">
        <v>0.21690000000000001</v>
      </c>
      <c r="K30" s="15">
        <v>0.2331</v>
      </c>
      <c r="L30" s="15">
        <v>2.1697000000000002</v>
      </c>
      <c r="M30" s="15">
        <v>1.3552</v>
      </c>
      <c r="N30" s="15">
        <v>0.16239999999999999</v>
      </c>
      <c r="Q30" t="s">
        <v>5</v>
      </c>
      <c r="R30" s="3">
        <f>C30-$C$8</f>
        <v>0.1091</v>
      </c>
      <c r="S30" s="3">
        <f>D30-$D$8</f>
        <v>1.8316000000000001</v>
      </c>
      <c r="T30" s="3">
        <f>E30-$E$8</f>
        <v>2.1175999999999999</v>
      </c>
      <c r="U30" s="3">
        <f>F30-$F$8</f>
        <v>5.4299999999999987E-2</v>
      </c>
      <c r="V30" s="3">
        <f>G30-$G$8</f>
        <v>9.8500000000000004E-2</v>
      </c>
      <c r="W30" s="3">
        <f>H30-$H$8</f>
        <v>1.8898000000000001</v>
      </c>
      <c r="X30" s="3">
        <f>I30-$I$8</f>
        <v>2.2392000000000003</v>
      </c>
      <c r="Y30" s="3">
        <f>J30-$J$8</f>
        <v>9.8000000000000004E-2</v>
      </c>
      <c r="Z30" s="3">
        <f>K30-$K$8</f>
        <v>0.11070000000000001</v>
      </c>
      <c r="AA30" s="3">
        <f>L30-$L$8</f>
        <v>2.0508000000000002</v>
      </c>
      <c r="AB30" s="3">
        <f>M30-$M$8</f>
        <v>1.2383</v>
      </c>
      <c r="AC30" s="3">
        <f>N30-$N$8</f>
        <v>4.9199999999999994E-2</v>
      </c>
      <c r="AF30" t="s">
        <v>5</v>
      </c>
      <c r="AG30" s="3">
        <f t="shared" si="11"/>
        <v>1.5899999999999997E-2</v>
      </c>
      <c r="AH30" s="3">
        <f t="shared" si="6"/>
        <v>1.7384000000000002</v>
      </c>
      <c r="AI30" s="3">
        <f t="shared" si="6"/>
        <v>2.0244</v>
      </c>
      <c r="AJ30" s="3" t="str">
        <f t="shared" si="6"/>
        <v>0</v>
      </c>
      <c r="AK30" s="3">
        <f t="shared" si="9"/>
        <v>2.9799999999999993E-2</v>
      </c>
      <c r="AL30" s="3">
        <f t="shared" si="7"/>
        <v>1.8211000000000002</v>
      </c>
      <c r="AM30" s="3">
        <f t="shared" si="7"/>
        <v>2.1705000000000001</v>
      </c>
      <c r="AN30" s="3">
        <f t="shared" si="7"/>
        <v>2.9299999999999993E-2</v>
      </c>
      <c r="AO30" s="3">
        <f t="shared" si="10"/>
        <v>2.8400000000000022E-2</v>
      </c>
      <c r="AP30" s="3">
        <f t="shared" si="8"/>
        <v>1.9685000000000001</v>
      </c>
      <c r="AQ30" s="3">
        <f t="shared" si="8"/>
        <v>1.1559999999999999</v>
      </c>
      <c r="AR30" s="3" t="str">
        <f t="shared" si="8"/>
        <v>0</v>
      </c>
    </row>
    <row r="31" spans="2:58" x14ac:dyDescent="0.3">
      <c r="B31" s="23" t="s">
        <v>6</v>
      </c>
      <c r="C31" s="15">
        <v>0.4239</v>
      </c>
      <c r="D31" s="15">
        <v>0.30659999999999998</v>
      </c>
      <c r="E31" s="15">
        <v>0.25590000000000002</v>
      </c>
      <c r="F31" s="15">
        <v>0.25459999999999999</v>
      </c>
      <c r="G31" s="15">
        <v>0.44769999999999999</v>
      </c>
      <c r="H31" s="15">
        <v>0.43530000000000002</v>
      </c>
      <c r="I31" s="15">
        <v>0.94359999999999999</v>
      </c>
      <c r="J31" s="15">
        <v>0.26929999999999998</v>
      </c>
      <c r="K31" s="15">
        <v>0.27150000000000002</v>
      </c>
      <c r="L31" s="15">
        <v>0.30059999999999998</v>
      </c>
      <c r="M31" s="15">
        <v>0.43369999999999997</v>
      </c>
      <c r="N31" s="15">
        <v>0.2422</v>
      </c>
      <c r="Q31" t="s">
        <v>6</v>
      </c>
      <c r="R31" s="3">
        <f>C31-$C$9</f>
        <v>0.26500000000000001</v>
      </c>
      <c r="S31" s="3">
        <f>D31-$D$9</f>
        <v>0.15009999999999998</v>
      </c>
      <c r="T31" s="3">
        <f>E31-$E$9</f>
        <v>0.11350000000000002</v>
      </c>
      <c r="U31" s="3">
        <f>F31-$F$9</f>
        <v>0.124</v>
      </c>
      <c r="V31" s="3">
        <f>G31-$G$9</f>
        <v>0.32019999999999998</v>
      </c>
      <c r="W31" s="3">
        <f>H31-$H$9</f>
        <v>0.31020000000000003</v>
      </c>
      <c r="X31" s="3">
        <f>I31-$I$9</f>
        <v>0.81640000000000001</v>
      </c>
      <c r="Y31" s="3">
        <f>J31-$J$9</f>
        <v>0.14979999999999999</v>
      </c>
      <c r="Z31" s="3">
        <f>K31-$K$9</f>
        <v>0.1542</v>
      </c>
      <c r="AA31" s="3">
        <f>L31-$L$9</f>
        <v>0.18269999999999997</v>
      </c>
      <c r="AB31" s="3">
        <f>M31-$M$9</f>
        <v>0.31719999999999998</v>
      </c>
      <c r="AC31" s="3">
        <f>N31-$N$9</f>
        <v>0.12959999999999999</v>
      </c>
      <c r="AF31" t="s">
        <v>6</v>
      </c>
      <c r="AG31" s="3">
        <f t="shared" si="11"/>
        <v>0.17180000000000001</v>
      </c>
      <c r="AH31" s="3">
        <f t="shared" si="6"/>
        <v>5.6899999999999978E-2</v>
      </c>
      <c r="AI31" s="3">
        <f t="shared" si="6"/>
        <v>2.0300000000000012E-2</v>
      </c>
      <c r="AJ31" s="3">
        <f t="shared" si="6"/>
        <v>3.0799999999999994E-2</v>
      </c>
      <c r="AK31" s="3">
        <f t="shared" si="9"/>
        <v>0.25149999999999995</v>
      </c>
      <c r="AL31" s="3">
        <f t="shared" si="7"/>
        <v>0.24150000000000002</v>
      </c>
      <c r="AM31" s="3">
        <f t="shared" si="7"/>
        <v>0.74770000000000003</v>
      </c>
      <c r="AN31" s="3">
        <f t="shared" si="7"/>
        <v>8.1099999999999978E-2</v>
      </c>
      <c r="AO31" s="3">
        <f t="shared" si="10"/>
        <v>7.1900000000000019E-2</v>
      </c>
      <c r="AP31" s="3">
        <f t="shared" si="8"/>
        <v>0.10039999999999999</v>
      </c>
      <c r="AQ31" s="3">
        <f t="shared" si="8"/>
        <v>0.2349</v>
      </c>
      <c r="AR31" s="3">
        <f t="shared" si="8"/>
        <v>4.7300000000000009E-2</v>
      </c>
    </row>
    <row r="32" spans="2:58" x14ac:dyDescent="0.3">
      <c r="B32" s="23" t="s">
        <v>7</v>
      </c>
      <c r="C32" s="15">
        <v>2.3085</v>
      </c>
      <c r="D32" s="15">
        <v>1.8284</v>
      </c>
      <c r="E32" s="15">
        <v>0.19220000000000001</v>
      </c>
      <c r="F32" s="15">
        <v>1.2169000000000001</v>
      </c>
      <c r="G32" s="15">
        <v>2.2256999999999998</v>
      </c>
      <c r="H32" s="15">
        <v>1.6825000000000001</v>
      </c>
      <c r="I32" s="15">
        <v>0.16289999999999999</v>
      </c>
      <c r="J32" s="15">
        <v>1.0547</v>
      </c>
      <c r="K32" s="15">
        <v>2.4275000000000002</v>
      </c>
      <c r="L32" s="15">
        <v>1.3914</v>
      </c>
      <c r="M32" s="15">
        <v>0.16639999999999999</v>
      </c>
      <c r="N32" s="15">
        <v>2.1419999999999999</v>
      </c>
      <c r="Q32" t="s">
        <v>7</v>
      </c>
      <c r="R32" s="3">
        <f>C32-$C$10</f>
        <v>2.1433</v>
      </c>
      <c r="S32" s="3">
        <f>D32-$D$10</f>
        <v>1.6597999999999999</v>
      </c>
      <c r="T32" s="3">
        <f>E32-$E$10</f>
        <v>2.360000000000001E-2</v>
      </c>
      <c r="U32" s="3">
        <f>F32-$F$10</f>
        <v>1.0786</v>
      </c>
      <c r="V32" s="3">
        <f>G32-$G$10</f>
        <v>2.0770999999999997</v>
      </c>
      <c r="W32" s="3">
        <f>H32-$H$10</f>
        <v>1.5481</v>
      </c>
      <c r="X32" s="3">
        <f>I32-$I$10</f>
        <v>2.7299999999999991E-2</v>
      </c>
      <c r="Y32" s="3">
        <f>J32-$J$10</f>
        <v>0.92169999999999996</v>
      </c>
      <c r="Z32" s="3">
        <f>K32-$K$10</f>
        <v>2.3011000000000004</v>
      </c>
      <c r="AA32" s="3">
        <f>L32-$L$10</f>
        <v>1.2546999999999999</v>
      </c>
      <c r="AB32" s="3">
        <f>M32-$M$10</f>
        <v>3.1200000000000006E-2</v>
      </c>
      <c r="AC32" s="3">
        <f>N32-$N$10</f>
        <v>2.0234000000000001</v>
      </c>
      <c r="AF32" t="s">
        <v>7</v>
      </c>
      <c r="AG32" s="3">
        <f t="shared" si="11"/>
        <v>2.0501</v>
      </c>
      <c r="AH32" s="3">
        <f t="shared" si="6"/>
        <v>1.5666</v>
      </c>
      <c r="AI32" s="3" t="str">
        <f t="shared" si="6"/>
        <v>0</v>
      </c>
      <c r="AJ32" s="3">
        <f t="shared" si="6"/>
        <v>0.98540000000000005</v>
      </c>
      <c r="AK32" s="3">
        <f t="shared" si="9"/>
        <v>2.0083999999999995</v>
      </c>
      <c r="AL32" s="3">
        <f t="shared" si="7"/>
        <v>1.4794</v>
      </c>
      <c r="AM32" s="3" t="str">
        <f t="shared" si="7"/>
        <v>0</v>
      </c>
      <c r="AN32" s="3">
        <f t="shared" si="7"/>
        <v>0.85299999999999998</v>
      </c>
      <c r="AO32" s="3">
        <f t="shared" si="10"/>
        <v>2.2188000000000003</v>
      </c>
      <c r="AP32" s="3">
        <f t="shared" si="8"/>
        <v>1.1723999999999999</v>
      </c>
      <c r="AQ32" s="3" t="str">
        <f t="shared" si="8"/>
        <v>0</v>
      </c>
      <c r="AR32" s="3">
        <f t="shared" si="8"/>
        <v>1.9411</v>
      </c>
    </row>
    <row r="33" spans="2:53" x14ac:dyDescent="0.3">
      <c r="B33" s="23" t="s">
        <v>8</v>
      </c>
      <c r="C33" s="15">
        <v>0.25419999999999998</v>
      </c>
      <c r="D33" s="15">
        <v>1.5486</v>
      </c>
      <c r="E33" s="15">
        <v>1.2887999999999999</v>
      </c>
      <c r="F33" s="15">
        <v>1.4843</v>
      </c>
      <c r="G33" s="15">
        <v>0.22070000000000001</v>
      </c>
      <c r="H33" s="15">
        <v>1.2685</v>
      </c>
      <c r="I33" s="15">
        <v>0.92430000000000001</v>
      </c>
      <c r="J33" s="15">
        <v>0.84060000000000001</v>
      </c>
      <c r="K33" s="15">
        <v>1.5961000000000001</v>
      </c>
      <c r="L33" s="15">
        <v>1.4188000000000001</v>
      </c>
      <c r="M33" s="15">
        <v>1.6389</v>
      </c>
      <c r="N33" s="15">
        <v>1.0621</v>
      </c>
      <c r="Q33" t="s">
        <v>8</v>
      </c>
      <c r="R33" s="3">
        <f>C33-$C$11</f>
        <v>9.4199999999999978E-2</v>
      </c>
      <c r="S33" s="3">
        <f>D33-$D$11</f>
        <v>1.3969</v>
      </c>
      <c r="T33" s="3">
        <f>E33-$E$11</f>
        <v>1.1261999999999999</v>
      </c>
      <c r="U33" s="3">
        <f>F33-$F$11</f>
        <v>1.2988</v>
      </c>
      <c r="V33" s="3">
        <f>G33-$G$11</f>
        <v>5.6300000000000017E-2</v>
      </c>
      <c r="W33" s="3">
        <f>H33-$H$11</f>
        <v>1.1375999999999999</v>
      </c>
      <c r="X33" s="3">
        <f>I33-$I$11</f>
        <v>0.80010000000000003</v>
      </c>
      <c r="Y33" s="3">
        <f>J33-$J$11</f>
        <v>0.68900000000000006</v>
      </c>
      <c r="Z33" s="3">
        <f>K33-$K$11</f>
        <v>1.4810000000000001</v>
      </c>
      <c r="AA33" s="3">
        <f>L33-$L$11</f>
        <v>1.2907999999999999</v>
      </c>
      <c r="AB33" s="3">
        <f>M33-$M$11</f>
        <v>1.4950000000000001</v>
      </c>
      <c r="AC33" s="3">
        <f>N33-$N$11</f>
        <v>0.92620000000000002</v>
      </c>
      <c r="AF33" t="s">
        <v>8</v>
      </c>
      <c r="AG33" s="3">
        <f t="shared" si="11"/>
        <v>9.9999999999997313E-4</v>
      </c>
      <c r="AH33" s="3">
        <f t="shared" si="6"/>
        <v>1.3037000000000001</v>
      </c>
      <c r="AI33" s="3">
        <f t="shared" si="6"/>
        <v>1.0329999999999999</v>
      </c>
      <c r="AJ33" s="3">
        <f t="shared" si="6"/>
        <v>1.2056</v>
      </c>
      <c r="AK33" s="3" t="str">
        <f t="shared" si="9"/>
        <v>0</v>
      </c>
      <c r="AL33" s="3">
        <f t="shared" si="7"/>
        <v>1.0689</v>
      </c>
      <c r="AM33" s="3">
        <f t="shared" si="7"/>
        <v>0.73140000000000005</v>
      </c>
      <c r="AN33" s="3">
        <f t="shared" si="7"/>
        <v>0.62030000000000007</v>
      </c>
      <c r="AO33" s="3">
        <f t="shared" si="10"/>
        <v>1.3987000000000001</v>
      </c>
      <c r="AP33" s="3">
        <f t="shared" si="8"/>
        <v>1.2084999999999999</v>
      </c>
      <c r="AQ33" s="3">
        <f t="shared" si="8"/>
        <v>1.4127000000000001</v>
      </c>
      <c r="AR33" s="3">
        <f t="shared" si="8"/>
        <v>0.84390000000000009</v>
      </c>
    </row>
    <row r="34" spans="2:53" ht="15" thickBot="1" x14ac:dyDescent="0.35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</row>
    <row r="35" spans="2:53" x14ac:dyDescent="0.3">
      <c r="B35" s="23">
        <v>72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Q35">
        <v>72</v>
      </c>
      <c r="AF35">
        <v>72</v>
      </c>
      <c r="AV35" t="s">
        <v>10</v>
      </c>
      <c r="AW35" t="s">
        <v>11</v>
      </c>
      <c r="AX35" t="s">
        <v>12</v>
      </c>
      <c r="AY35" s="4" t="s">
        <v>13</v>
      </c>
      <c r="AZ35" s="5" t="s">
        <v>14</v>
      </c>
    </row>
    <row r="36" spans="2:53" ht="15" thickBot="1" x14ac:dyDescent="0.35">
      <c r="B36" s="23" t="s">
        <v>0</v>
      </c>
      <c r="C36" s="24">
        <v>1</v>
      </c>
      <c r="D36" s="24">
        <v>2</v>
      </c>
      <c r="E36" s="24">
        <v>3</v>
      </c>
      <c r="F36" s="24">
        <v>4</v>
      </c>
      <c r="G36" s="24">
        <v>5</v>
      </c>
      <c r="H36" s="24">
        <v>6</v>
      </c>
      <c r="I36" s="24">
        <v>7</v>
      </c>
      <c r="J36" s="24">
        <v>8</v>
      </c>
      <c r="K36" s="24">
        <v>9</v>
      </c>
      <c r="L36" s="24">
        <v>10</v>
      </c>
      <c r="M36" s="24">
        <v>11</v>
      </c>
      <c r="N36" s="24">
        <v>12</v>
      </c>
      <c r="Q36" t="s">
        <v>0</v>
      </c>
      <c r="R36" s="1">
        <v>1</v>
      </c>
      <c r="S36" s="1">
        <v>2</v>
      </c>
      <c r="T36" s="1">
        <v>3</v>
      </c>
      <c r="U36" s="1">
        <v>4</v>
      </c>
      <c r="V36" s="1">
        <v>5</v>
      </c>
      <c r="W36" s="1">
        <v>6</v>
      </c>
      <c r="X36" s="1">
        <v>7</v>
      </c>
      <c r="Y36" s="1">
        <v>8</v>
      </c>
      <c r="Z36" s="1">
        <v>9</v>
      </c>
      <c r="AA36" s="1">
        <v>10</v>
      </c>
      <c r="AB36" s="1">
        <v>11</v>
      </c>
      <c r="AC36" s="1">
        <v>12</v>
      </c>
      <c r="AF36" t="s">
        <v>0</v>
      </c>
      <c r="AG36" s="1">
        <v>1</v>
      </c>
      <c r="AH36" s="1">
        <v>2</v>
      </c>
      <c r="AI36" s="1">
        <v>3</v>
      </c>
      <c r="AJ36" s="1">
        <v>4</v>
      </c>
      <c r="AK36" s="1">
        <v>5</v>
      </c>
      <c r="AL36" s="1">
        <v>6</v>
      </c>
      <c r="AM36" s="1">
        <v>7</v>
      </c>
      <c r="AN36" s="1">
        <v>8</v>
      </c>
      <c r="AO36" s="1">
        <v>9</v>
      </c>
      <c r="AP36" s="1">
        <v>10</v>
      </c>
      <c r="AQ36" s="1">
        <v>11</v>
      </c>
      <c r="AR36" s="1">
        <v>12</v>
      </c>
      <c r="AV36">
        <f>SUM(AG37:AJ44)/31</f>
        <v>1.3334419354838711</v>
      </c>
      <c r="AW36">
        <f>SUM(AK37:AN44)/31</f>
        <v>1.4016322580645162</v>
      </c>
      <c r="AX36">
        <f>SUM(AO37:AR44)/31</f>
        <v>1.4755677419354842</v>
      </c>
      <c r="AY36" s="6">
        <f>AVERAGE(AV36:AX36)</f>
        <v>1.4035473118279571</v>
      </c>
      <c r="AZ36" s="7">
        <f>STDEV(AV36:AX36)</f>
        <v>7.1082253678875426E-2</v>
      </c>
      <c r="BA36">
        <f>AZ36*100/AY36</f>
        <v>5.064471505866023</v>
      </c>
    </row>
    <row r="37" spans="2:53" x14ac:dyDescent="0.3">
      <c r="B37" s="23" t="s">
        <v>1</v>
      </c>
      <c r="C37" s="15">
        <v>0.26600000000000001</v>
      </c>
      <c r="D37" s="15">
        <v>2.1943000000000001</v>
      </c>
      <c r="E37" s="15">
        <v>1.8997999999999999</v>
      </c>
      <c r="F37" s="15">
        <v>2.0777999999999999</v>
      </c>
      <c r="G37" s="15">
        <v>0.2238</v>
      </c>
      <c r="H37" s="15">
        <v>2.0009000000000001</v>
      </c>
      <c r="I37" s="15">
        <v>1.6778999999999999</v>
      </c>
      <c r="J37" s="15">
        <v>2.1768999999999998</v>
      </c>
      <c r="K37" s="15">
        <v>0.23930000000000001</v>
      </c>
      <c r="L37" s="15">
        <v>2.0472999999999999</v>
      </c>
      <c r="M37" s="15">
        <v>1.1559999999999999</v>
      </c>
      <c r="N37" s="15">
        <v>2.1915</v>
      </c>
      <c r="Q37" t="s">
        <v>1</v>
      </c>
      <c r="R37" s="11">
        <f>C37-$C$4</f>
        <v>0.10220000000000001</v>
      </c>
      <c r="S37" s="3">
        <f>D37-$D$4</f>
        <v>2.0629</v>
      </c>
      <c r="T37" s="3">
        <f>E37-$E$4</f>
        <v>1.7612999999999999</v>
      </c>
      <c r="U37" s="3">
        <f>F37-$F$4</f>
        <v>1.9386999999999999</v>
      </c>
      <c r="V37" s="11">
        <f>G37-$G$4</f>
        <v>7.3000000000000009E-2</v>
      </c>
      <c r="W37" s="3">
        <f>H37-$H$4</f>
        <v>1.8405</v>
      </c>
      <c r="X37" s="3">
        <f>I37-$I$4</f>
        <v>1.5468999999999999</v>
      </c>
      <c r="Y37" s="3">
        <f>J37-$J$4</f>
        <v>2.0415999999999999</v>
      </c>
      <c r="Z37" s="11">
        <f>K37-$K$4</f>
        <v>8.9700000000000002E-2</v>
      </c>
      <c r="AA37" s="3">
        <f>L37-$L$4</f>
        <v>1.9238999999999999</v>
      </c>
      <c r="AB37" s="3">
        <f>M37-$M$4</f>
        <v>1.0223</v>
      </c>
      <c r="AC37" s="3">
        <f>N37-$N$4</f>
        <v>2.0571000000000002</v>
      </c>
      <c r="AF37" t="s">
        <v>1</v>
      </c>
      <c r="AG37" s="3">
        <f>IF(R37-$R$37&lt;0,"0",R37-$R$37)</f>
        <v>0</v>
      </c>
      <c r="AH37" s="3">
        <f t="shared" ref="AH37:AJ44" si="12">IF(S37-$R$37&lt;0,"0",S37-$R$37)</f>
        <v>1.9606999999999999</v>
      </c>
      <c r="AI37" s="3">
        <f t="shared" si="12"/>
        <v>1.6590999999999998</v>
      </c>
      <c r="AJ37" s="3">
        <f t="shared" si="12"/>
        <v>1.8364999999999998</v>
      </c>
      <c r="AK37" s="3">
        <f>IF(V37-$V$37&lt;0,"0",V37-$V$37)</f>
        <v>0</v>
      </c>
      <c r="AL37" s="3">
        <f t="shared" ref="AL37:AN44" si="13">IF(W37-$V$37&lt;0,"0",W37-$V$37)</f>
        <v>1.7675000000000001</v>
      </c>
      <c r="AM37" s="3">
        <f t="shared" si="13"/>
        <v>1.4739</v>
      </c>
      <c r="AN37" s="3">
        <f t="shared" si="13"/>
        <v>1.9685999999999999</v>
      </c>
      <c r="AO37" s="3">
        <f>IF(Z37-$Z$37&lt;0,"0",Z37-$Z$37)</f>
        <v>0</v>
      </c>
      <c r="AP37" s="3">
        <f t="shared" ref="AP37:AR44" si="14">IF(AA37-$Z$37&lt;0,"0",AA37-$Z$37)</f>
        <v>1.8342000000000001</v>
      </c>
      <c r="AQ37" s="3">
        <f t="shared" si="14"/>
        <v>0.93259999999999998</v>
      </c>
      <c r="AR37" s="3">
        <f t="shared" si="14"/>
        <v>1.9674</v>
      </c>
    </row>
    <row r="38" spans="2:53" x14ac:dyDescent="0.3">
      <c r="B38" s="23" t="s">
        <v>2</v>
      </c>
      <c r="C38" s="15">
        <v>2.2846000000000002</v>
      </c>
      <c r="D38" s="15">
        <v>2.1124999999999998</v>
      </c>
      <c r="E38" s="15">
        <v>1.7005999999999999</v>
      </c>
      <c r="F38" s="15">
        <v>2.4392999999999998</v>
      </c>
      <c r="G38" s="15">
        <v>2.4744999999999999</v>
      </c>
      <c r="H38" s="15">
        <v>2.6355</v>
      </c>
      <c r="I38" s="15">
        <v>2.0022000000000002</v>
      </c>
      <c r="J38" s="15">
        <v>2.4756</v>
      </c>
      <c r="K38" s="15">
        <v>2.4264000000000001</v>
      </c>
      <c r="L38" s="15">
        <v>2.6053000000000002</v>
      </c>
      <c r="M38" s="15">
        <v>2.0615999999999999</v>
      </c>
      <c r="N38" s="15">
        <v>2.3772000000000002</v>
      </c>
      <c r="Q38" t="s">
        <v>2</v>
      </c>
      <c r="R38" s="3">
        <f>C38-$C$5</f>
        <v>2.1146000000000003</v>
      </c>
      <c r="S38" s="3">
        <f>D38-$D$5</f>
        <v>1.9645999999999999</v>
      </c>
      <c r="T38" s="3">
        <f>E38-$E$5</f>
        <v>1.5649999999999999</v>
      </c>
      <c r="U38" s="3">
        <f>F38-$F$5</f>
        <v>2.3118999999999996</v>
      </c>
      <c r="V38" s="3">
        <f>G38-$G$5</f>
        <v>2.3155999999999999</v>
      </c>
      <c r="W38" s="3">
        <f>H38-$H$5</f>
        <v>2.4779</v>
      </c>
      <c r="X38" s="3">
        <f>I38-$I$5</f>
        <v>1.8760000000000001</v>
      </c>
      <c r="Y38" s="3">
        <f>J38-$J$5</f>
        <v>2.3428</v>
      </c>
      <c r="Z38" s="3">
        <f>K38-$K$5</f>
        <v>2.2964000000000002</v>
      </c>
      <c r="AA38" s="3">
        <f>L38-$L$5</f>
        <v>2.4643000000000002</v>
      </c>
      <c r="AB38" s="3">
        <f>M38-$M$5</f>
        <v>1.9431999999999998</v>
      </c>
      <c r="AC38" s="3">
        <f>N38-$N$5</f>
        <v>2.2466000000000004</v>
      </c>
      <c r="AF38" t="s">
        <v>2</v>
      </c>
      <c r="AG38" s="3">
        <f t="shared" ref="AG38:AG44" si="15">IF(R38-$R$37&lt;0,"0",R38-$R$37)</f>
        <v>2.0124000000000004</v>
      </c>
      <c r="AH38" s="3">
        <f t="shared" si="12"/>
        <v>1.8623999999999998</v>
      </c>
      <c r="AI38" s="3">
        <f t="shared" si="12"/>
        <v>1.4627999999999999</v>
      </c>
      <c r="AJ38" s="3">
        <f t="shared" si="12"/>
        <v>2.2096999999999998</v>
      </c>
      <c r="AK38" s="3">
        <f t="shared" ref="AK38:AK44" si="16">IF(V38-$V$37&lt;0,"0",V38-$V$37)</f>
        <v>2.2425999999999999</v>
      </c>
      <c r="AL38" s="3">
        <f t="shared" si="13"/>
        <v>2.4049</v>
      </c>
      <c r="AM38" s="3">
        <f t="shared" si="13"/>
        <v>1.8030000000000002</v>
      </c>
      <c r="AN38" s="3">
        <f t="shared" si="13"/>
        <v>2.2698</v>
      </c>
      <c r="AO38" s="3">
        <f t="shared" ref="AO38:AO44" si="17">IF(Z38-$Z$37&lt;0,"0",Z38-$Z$37)</f>
        <v>2.2067000000000001</v>
      </c>
      <c r="AP38" s="3">
        <f t="shared" si="14"/>
        <v>2.3746</v>
      </c>
      <c r="AQ38" s="3">
        <f t="shared" si="14"/>
        <v>1.8534999999999999</v>
      </c>
      <c r="AR38" s="3">
        <f t="shared" si="14"/>
        <v>2.1569000000000003</v>
      </c>
    </row>
    <row r="39" spans="2:53" x14ac:dyDescent="0.3">
      <c r="B39" s="23" t="s">
        <v>3</v>
      </c>
      <c r="C39" s="15">
        <v>1.8774</v>
      </c>
      <c r="D39" s="15">
        <v>1.0908</v>
      </c>
      <c r="E39" s="15">
        <v>0.2276</v>
      </c>
      <c r="F39" s="15">
        <v>1.345</v>
      </c>
      <c r="G39" s="15">
        <v>1.9632000000000001</v>
      </c>
      <c r="H39" s="15">
        <v>1.0138</v>
      </c>
      <c r="I39" s="15">
        <v>0.17460000000000001</v>
      </c>
      <c r="J39" s="15">
        <v>1.4084000000000001</v>
      </c>
      <c r="K39" s="15">
        <v>1.9903999999999999</v>
      </c>
      <c r="L39" s="15">
        <v>1.1325000000000001</v>
      </c>
      <c r="M39" s="15">
        <v>0.18559999999999999</v>
      </c>
      <c r="N39" s="15">
        <v>1.9298</v>
      </c>
      <c r="Q39" t="s">
        <v>3</v>
      </c>
      <c r="R39" s="3">
        <f>C39-$C$6</f>
        <v>1.7119</v>
      </c>
      <c r="S39" s="3">
        <f>D39-$D$6</f>
        <v>0.93879999999999997</v>
      </c>
      <c r="T39" s="3">
        <f>E39-$E$6</f>
        <v>1.7399999999999999E-2</v>
      </c>
      <c r="U39" s="3">
        <f>F39-$F$6</f>
        <v>1.2022999999999999</v>
      </c>
      <c r="V39" s="3">
        <f>G39-$G$6</f>
        <v>1.8319000000000001</v>
      </c>
      <c r="W39" s="3">
        <f>H39-$H$6</f>
        <v>0.89590000000000003</v>
      </c>
      <c r="X39" s="3">
        <f>I39-$I$6</f>
        <v>5.0999999999999934E-3</v>
      </c>
      <c r="Y39" s="3">
        <f>J39-$J$6</f>
        <v>1.2503000000000002</v>
      </c>
      <c r="Z39" s="3">
        <f>K39-$K$6</f>
        <v>1.8656999999999999</v>
      </c>
      <c r="AA39" s="3">
        <f>L39-$L$6</f>
        <v>1.0141</v>
      </c>
      <c r="AB39" s="3">
        <f>M39-$M$6</f>
        <v>-2.6700000000000002E-2</v>
      </c>
      <c r="AC39" s="3">
        <f>N39-$N$6</f>
        <v>1.7995999999999999</v>
      </c>
      <c r="AF39" t="s">
        <v>3</v>
      </c>
      <c r="AG39" s="3">
        <f t="shared" si="15"/>
        <v>1.6096999999999999</v>
      </c>
      <c r="AH39" s="3">
        <f t="shared" si="12"/>
        <v>0.83660000000000001</v>
      </c>
      <c r="AI39" s="3" t="str">
        <f t="shared" si="12"/>
        <v>0</v>
      </c>
      <c r="AJ39" s="3">
        <f t="shared" si="12"/>
        <v>1.1000999999999999</v>
      </c>
      <c r="AK39" s="3">
        <f t="shared" si="16"/>
        <v>1.7589000000000001</v>
      </c>
      <c r="AL39" s="3">
        <f t="shared" si="13"/>
        <v>0.82289999999999996</v>
      </c>
      <c r="AM39" s="3" t="str">
        <f t="shared" si="13"/>
        <v>0</v>
      </c>
      <c r="AN39" s="3">
        <f t="shared" si="13"/>
        <v>1.1773000000000002</v>
      </c>
      <c r="AO39" s="3">
        <f t="shared" si="17"/>
        <v>1.7759999999999998</v>
      </c>
      <c r="AP39" s="3">
        <f t="shared" si="14"/>
        <v>0.9244</v>
      </c>
      <c r="AQ39" s="3" t="str">
        <f t="shared" si="14"/>
        <v>0</v>
      </c>
      <c r="AR39" s="3">
        <f t="shared" si="14"/>
        <v>1.7098999999999998</v>
      </c>
    </row>
    <row r="40" spans="2:53" x14ac:dyDescent="0.3">
      <c r="B40" s="23" t="s">
        <v>4</v>
      </c>
      <c r="C40" s="15">
        <v>1.8043</v>
      </c>
      <c r="D40" s="15">
        <v>2.7347000000000001</v>
      </c>
      <c r="E40" s="15">
        <v>2.5329999999999999</v>
      </c>
      <c r="F40" s="15">
        <v>1.6886000000000001</v>
      </c>
      <c r="G40" s="15">
        <v>1.6691</v>
      </c>
      <c r="H40" s="15">
        <v>2.6667999999999998</v>
      </c>
      <c r="I40" s="15">
        <v>2.5861999999999998</v>
      </c>
      <c r="J40" s="15">
        <v>1.9518</v>
      </c>
      <c r="K40" s="15">
        <v>1.8046</v>
      </c>
      <c r="L40" s="15">
        <v>2.7355999999999998</v>
      </c>
      <c r="M40" s="15">
        <v>2.593</v>
      </c>
      <c r="N40" s="15">
        <v>2.0024000000000002</v>
      </c>
      <c r="Q40" t="s">
        <v>4</v>
      </c>
      <c r="R40" s="3">
        <f>C40-$C$7</f>
        <v>1.6374</v>
      </c>
      <c r="S40" s="3">
        <f>D40-$D$7</f>
        <v>2.5771999999999999</v>
      </c>
      <c r="T40" s="3">
        <f>E40-$E$7</f>
        <v>2.3813999999999997</v>
      </c>
      <c r="U40" s="3">
        <f>F40-$F$7</f>
        <v>1.5557000000000001</v>
      </c>
      <c r="V40" s="3">
        <f>G40-$G$7</f>
        <v>1.5209999999999999</v>
      </c>
      <c r="W40" s="3">
        <f>H40-$H$7</f>
        <v>2.5341999999999998</v>
      </c>
      <c r="X40" s="3">
        <f>I40-$I$7</f>
        <v>2.4500999999999999</v>
      </c>
      <c r="Y40" s="3">
        <f>J40-$J$7</f>
        <v>1.8378999999999999</v>
      </c>
      <c r="Z40" s="3">
        <f>K40-$K$7</f>
        <v>1.6836</v>
      </c>
      <c r="AA40" s="3">
        <f>L40-$L$7</f>
        <v>2.6223999999999998</v>
      </c>
      <c r="AB40" s="3">
        <f>M40-$M$7</f>
        <v>2.4857999999999998</v>
      </c>
      <c r="AC40" s="3">
        <f>N40-$N$7</f>
        <v>1.8935000000000002</v>
      </c>
      <c r="AF40" t="s">
        <v>4</v>
      </c>
      <c r="AG40" s="3">
        <f t="shared" si="15"/>
        <v>1.5351999999999999</v>
      </c>
      <c r="AH40" s="3">
        <f t="shared" si="12"/>
        <v>2.4750000000000001</v>
      </c>
      <c r="AI40" s="3">
        <f t="shared" si="12"/>
        <v>2.2791999999999999</v>
      </c>
      <c r="AJ40" s="3">
        <f t="shared" si="12"/>
        <v>1.4535</v>
      </c>
      <c r="AK40" s="3">
        <f t="shared" si="16"/>
        <v>1.448</v>
      </c>
      <c r="AL40" s="3">
        <f t="shared" si="13"/>
        <v>2.4611999999999998</v>
      </c>
      <c r="AM40" s="3">
        <f t="shared" si="13"/>
        <v>2.3771</v>
      </c>
      <c r="AN40" s="3">
        <f t="shared" si="13"/>
        <v>1.7648999999999999</v>
      </c>
      <c r="AO40" s="3">
        <f t="shared" si="17"/>
        <v>1.5939000000000001</v>
      </c>
      <c r="AP40" s="3">
        <f t="shared" si="14"/>
        <v>2.5326999999999997</v>
      </c>
      <c r="AQ40" s="3">
        <f t="shared" si="14"/>
        <v>2.3960999999999997</v>
      </c>
      <c r="AR40" s="3">
        <f t="shared" si="14"/>
        <v>1.8038000000000003</v>
      </c>
    </row>
    <row r="41" spans="2:53" x14ac:dyDescent="0.3">
      <c r="B41" s="23" t="s">
        <v>5</v>
      </c>
      <c r="C41" s="15">
        <v>1.0226</v>
      </c>
      <c r="D41" s="15">
        <v>2.1131000000000002</v>
      </c>
      <c r="E41" s="15">
        <v>2.3595000000000002</v>
      </c>
      <c r="F41" s="15">
        <v>0.2185</v>
      </c>
      <c r="G41" s="15">
        <v>1.0621</v>
      </c>
      <c r="H41" s="15">
        <v>2.1591</v>
      </c>
      <c r="I41" s="15">
        <v>2.6002999999999998</v>
      </c>
      <c r="J41" s="15">
        <v>0.32890000000000003</v>
      </c>
      <c r="K41" s="15">
        <v>1.1419999999999999</v>
      </c>
      <c r="L41" s="15">
        <v>2.2938999999999998</v>
      </c>
      <c r="M41" s="15">
        <v>1.4556</v>
      </c>
      <c r="N41" s="15">
        <v>0.2102</v>
      </c>
      <c r="Q41" t="s">
        <v>5</v>
      </c>
      <c r="R41" s="3">
        <f>C41-$C$8</f>
        <v>0.86</v>
      </c>
      <c r="S41" s="3">
        <f>D41-$D$8</f>
        <v>1.9674000000000003</v>
      </c>
      <c r="T41" s="3">
        <f>E41-$E$8</f>
        <v>2.2058</v>
      </c>
      <c r="U41" s="3">
        <f>F41-$F$8</f>
        <v>7.8999999999999987E-2</v>
      </c>
      <c r="V41" s="3">
        <f>G41-$G$8</f>
        <v>0.9245000000000001</v>
      </c>
      <c r="W41" s="3">
        <f>H41-$H$8</f>
        <v>2.0266999999999999</v>
      </c>
      <c r="X41" s="3">
        <f>I41-$I$8</f>
        <v>2.4756</v>
      </c>
      <c r="Y41" s="3">
        <f>J41-$J$8</f>
        <v>0.21000000000000002</v>
      </c>
      <c r="Z41" s="3">
        <f>K41-$K$8</f>
        <v>1.0195999999999998</v>
      </c>
      <c r="AA41" s="3">
        <f>L41-$L$8</f>
        <v>2.1749999999999998</v>
      </c>
      <c r="AB41" s="3">
        <f>M41-$M$8</f>
        <v>1.3387</v>
      </c>
      <c r="AC41" s="3">
        <f>N41-$N$8</f>
        <v>9.7000000000000003E-2</v>
      </c>
      <c r="AF41" t="s">
        <v>5</v>
      </c>
      <c r="AG41" s="3">
        <f t="shared" si="15"/>
        <v>0.75780000000000003</v>
      </c>
      <c r="AH41" s="3">
        <f t="shared" si="12"/>
        <v>1.8652000000000002</v>
      </c>
      <c r="AI41" s="3">
        <f t="shared" si="12"/>
        <v>2.1036000000000001</v>
      </c>
      <c r="AJ41" s="3" t="str">
        <f t="shared" si="12"/>
        <v>0</v>
      </c>
      <c r="AK41" s="3">
        <f t="shared" si="16"/>
        <v>0.85150000000000015</v>
      </c>
      <c r="AL41" s="3">
        <f t="shared" si="13"/>
        <v>1.9537</v>
      </c>
      <c r="AM41" s="3">
        <f t="shared" si="13"/>
        <v>2.4026000000000001</v>
      </c>
      <c r="AN41" s="3">
        <f t="shared" si="13"/>
        <v>0.13700000000000001</v>
      </c>
      <c r="AO41" s="3">
        <f t="shared" si="17"/>
        <v>0.92989999999999984</v>
      </c>
      <c r="AP41" s="3">
        <f t="shared" si="14"/>
        <v>2.0852999999999997</v>
      </c>
      <c r="AQ41" s="3">
        <f t="shared" si="14"/>
        <v>1.2490000000000001</v>
      </c>
      <c r="AR41" s="3">
        <f t="shared" si="14"/>
        <v>7.3000000000000009E-3</v>
      </c>
    </row>
    <row r="42" spans="2:53" x14ac:dyDescent="0.3">
      <c r="B42" s="23" t="s">
        <v>6</v>
      </c>
      <c r="C42" s="15">
        <v>1.2744</v>
      </c>
      <c r="D42" s="15">
        <v>0.79710000000000003</v>
      </c>
      <c r="E42" s="15">
        <v>0.95820000000000005</v>
      </c>
      <c r="F42" s="15">
        <v>0.5494</v>
      </c>
      <c r="G42" s="15">
        <v>0.83919999999999995</v>
      </c>
      <c r="H42" s="15">
        <v>1.4004000000000001</v>
      </c>
      <c r="I42" s="15">
        <v>2.3328000000000002</v>
      </c>
      <c r="J42" s="15">
        <v>0.70809999999999995</v>
      </c>
      <c r="K42" s="15">
        <v>0.67789999999999995</v>
      </c>
      <c r="L42" s="15">
        <v>1.2314000000000001</v>
      </c>
      <c r="M42" s="15">
        <v>1.8914</v>
      </c>
      <c r="N42" s="15">
        <v>0.65549999999999997</v>
      </c>
      <c r="Q42" t="s">
        <v>6</v>
      </c>
      <c r="R42" s="3">
        <f>C42-$C$9</f>
        <v>1.1154999999999999</v>
      </c>
      <c r="S42" s="3">
        <f>D42-$D$9</f>
        <v>0.64060000000000006</v>
      </c>
      <c r="T42" s="3">
        <f>E42-$E$9</f>
        <v>0.81580000000000008</v>
      </c>
      <c r="U42" s="3">
        <f>F42-$F$9</f>
        <v>0.41880000000000001</v>
      </c>
      <c r="V42" s="3">
        <f>G42-$G$9</f>
        <v>0.7117</v>
      </c>
      <c r="W42" s="3">
        <f>H42-$H$9</f>
        <v>1.2753000000000001</v>
      </c>
      <c r="X42" s="3">
        <f>I42-$I$9</f>
        <v>2.2056</v>
      </c>
      <c r="Y42" s="3">
        <f>J42-$J$9</f>
        <v>0.58860000000000001</v>
      </c>
      <c r="Z42" s="3">
        <f>K42-$K$9</f>
        <v>0.56059999999999999</v>
      </c>
      <c r="AA42" s="3">
        <f>L42-$L$9</f>
        <v>1.1135000000000002</v>
      </c>
      <c r="AB42" s="3">
        <f>M42-$M$9</f>
        <v>1.7748999999999999</v>
      </c>
      <c r="AC42" s="3">
        <f>N42-$N$9</f>
        <v>0.54289999999999994</v>
      </c>
      <c r="AF42" t="s">
        <v>6</v>
      </c>
      <c r="AG42" s="3">
        <f t="shared" si="15"/>
        <v>1.0132999999999999</v>
      </c>
      <c r="AH42" s="3">
        <f t="shared" si="12"/>
        <v>0.53839999999999999</v>
      </c>
      <c r="AI42" s="3">
        <f t="shared" si="12"/>
        <v>0.71360000000000001</v>
      </c>
      <c r="AJ42" s="3">
        <f t="shared" si="12"/>
        <v>0.31659999999999999</v>
      </c>
      <c r="AK42" s="3">
        <f t="shared" si="16"/>
        <v>0.63870000000000005</v>
      </c>
      <c r="AL42" s="3">
        <f t="shared" si="13"/>
        <v>1.2023000000000001</v>
      </c>
      <c r="AM42" s="3">
        <f t="shared" si="13"/>
        <v>2.1326000000000001</v>
      </c>
      <c r="AN42" s="3">
        <f t="shared" si="13"/>
        <v>0.51560000000000006</v>
      </c>
      <c r="AO42" s="3">
        <f t="shared" si="17"/>
        <v>0.47089999999999999</v>
      </c>
      <c r="AP42" s="3">
        <f t="shared" si="14"/>
        <v>1.0238</v>
      </c>
      <c r="AQ42" s="3">
        <f t="shared" si="14"/>
        <v>1.6852</v>
      </c>
      <c r="AR42" s="3">
        <f t="shared" si="14"/>
        <v>0.45319999999999994</v>
      </c>
    </row>
    <row r="43" spans="2:53" x14ac:dyDescent="0.3">
      <c r="B43" s="23" t="s">
        <v>7</v>
      </c>
      <c r="C43" s="15">
        <v>2.3759000000000001</v>
      </c>
      <c r="D43" s="15">
        <v>1.8109</v>
      </c>
      <c r="E43" s="15">
        <v>0.20130000000000001</v>
      </c>
      <c r="F43" s="15">
        <v>1.621</v>
      </c>
      <c r="G43" s="15">
        <v>2.3048000000000002</v>
      </c>
      <c r="H43" s="15">
        <v>1.7065999999999999</v>
      </c>
      <c r="I43" s="15">
        <v>0.21160000000000001</v>
      </c>
      <c r="J43" s="15">
        <v>1.1901999999999999</v>
      </c>
      <c r="K43" s="15">
        <v>2.5143</v>
      </c>
      <c r="L43" s="15">
        <v>1.4538</v>
      </c>
      <c r="M43" s="15">
        <v>0.18229999999999999</v>
      </c>
      <c r="N43" s="15">
        <v>2.5396000000000001</v>
      </c>
      <c r="Q43" t="s">
        <v>7</v>
      </c>
      <c r="R43" s="3">
        <f>C43-$C$10</f>
        <v>2.2107000000000001</v>
      </c>
      <c r="S43" s="3">
        <f>D43-$D$10</f>
        <v>1.6422999999999999</v>
      </c>
      <c r="T43" s="3">
        <f>E43-$E$10</f>
        <v>3.2700000000000007E-2</v>
      </c>
      <c r="U43" s="3">
        <f>F43-$F$10</f>
        <v>1.4826999999999999</v>
      </c>
      <c r="V43" s="3">
        <f>G43-$G$10</f>
        <v>2.1562000000000001</v>
      </c>
      <c r="W43" s="3">
        <f>H43-$H$10</f>
        <v>1.5721999999999998</v>
      </c>
      <c r="X43" s="3">
        <f>I43-$I$10</f>
        <v>7.6000000000000012E-2</v>
      </c>
      <c r="Y43" s="3">
        <f>J43-$J$10</f>
        <v>1.0571999999999999</v>
      </c>
      <c r="Z43" s="3">
        <f>K43-$K$10</f>
        <v>2.3879000000000001</v>
      </c>
      <c r="AA43" s="3">
        <f>L43-$L$10</f>
        <v>1.3170999999999999</v>
      </c>
      <c r="AB43" s="3">
        <f>M43-$M$10</f>
        <v>4.7100000000000003E-2</v>
      </c>
      <c r="AC43" s="3">
        <f>N43-$N$10</f>
        <v>2.4210000000000003</v>
      </c>
      <c r="AF43" t="s">
        <v>7</v>
      </c>
      <c r="AG43" s="3">
        <f t="shared" si="15"/>
        <v>2.1085000000000003</v>
      </c>
      <c r="AH43" s="3">
        <f t="shared" si="12"/>
        <v>1.5400999999999998</v>
      </c>
      <c r="AI43" s="3" t="str">
        <f t="shared" si="12"/>
        <v>0</v>
      </c>
      <c r="AJ43" s="3">
        <f t="shared" si="12"/>
        <v>1.3804999999999998</v>
      </c>
      <c r="AK43" s="3">
        <f t="shared" si="16"/>
        <v>2.0832000000000002</v>
      </c>
      <c r="AL43" s="3">
        <f t="shared" si="13"/>
        <v>1.4991999999999999</v>
      </c>
      <c r="AM43" s="3">
        <f t="shared" si="13"/>
        <v>3.0000000000000027E-3</v>
      </c>
      <c r="AN43" s="3">
        <f t="shared" si="13"/>
        <v>0.98419999999999996</v>
      </c>
      <c r="AO43" s="3">
        <f t="shared" si="17"/>
        <v>2.2982</v>
      </c>
      <c r="AP43" s="3">
        <f t="shared" si="14"/>
        <v>1.2273999999999998</v>
      </c>
      <c r="AQ43" s="3" t="str">
        <f t="shared" si="14"/>
        <v>0</v>
      </c>
      <c r="AR43" s="3">
        <f t="shared" si="14"/>
        <v>2.3313000000000001</v>
      </c>
    </row>
    <row r="44" spans="2:53" x14ac:dyDescent="0.3">
      <c r="B44" s="23" t="s">
        <v>8</v>
      </c>
      <c r="C44" s="15">
        <v>0.80720000000000003</v>
      </c>
      <c r="D44" s="15">
        <v>1.2186999999999999</v>
      </c>
      <c r="E44" s="15">
        <v>2.0053999999999998</v>
      </c>
      <c r="F44" s="15">
        <v>1.7435</v>
      </c>
      <c r="G44" s="15">
        <v>0.93689999999999996</v>
      </c>
      <c r="H44" s="15">
        <v>1.2816000000000001</v>
      </c>
      <c r="I44" s="15">
        <v>1.0757000000000001</v>
      </c>
      <c r="J44" s="15">
        <v>0.87529999999999997</v>
      </c>
      <c r="K44" s="15">
        <v>2.3742000000000001</v>
      </c>
      <c r="L44" s="15">
        <v>1.3552999999999999</v>
      </c>
      <c r="M44" s="15">
        <v>2.0074000000000001</v>
      </c>
      <c r="N44" s="15">
        <v>1.0631999999999999</v>
      </c>
      <c r="Q44" t="s">
        <v>8</v>
      </c>
      <c r="R44" s="3">
        <f>C44-$C$11</f>
        <v>0.6472</v>
      </c>
      <c r="S44" s="3">
        <f>D44-$D$11</f>
        <v>1.0669999999999999</v>
      </c>
      <c r="T44" s="3">
        <f>E44-$E$11</f>
        <v>1.8427999999999998</v>
      </c>
      <c r="U44" s="3">
        <f>F44-$F$11</f>
        <v>1.5580000000000001</v>
      </c>
      <c r="V44" s="3">
        <f>G44-$G$11</f>
        <v>0.77249999999999996</v>
      </c>
      <c r="W44" s="3">
        <f>H44-$H$11</f>
        <v>1.1507000000000001</v>
      </c>
      <c r="X44" s="3">
        <f>I44-$I$11</f>
        <v>0.95150000000000012</v>
      </c>
      <c r="Y44" s="3">
        <f>J44-$J$11</f>
        <v>0.72370000000000001</v>
      </c>
      <c r="Z44" s="3">
        <f>K44-$K$11</f>
        <v>2.2591000000000001</v>
      </c>
      <c r="AA44" s="3">
        <f>L44-$L$11</f>
        <v>1.2273000000000001</v>
      </c>
      <c r="AB44" s="3">
        <f>M44-$M$11</f>
        <v>1.8635000000000002</v>
      </c>
      <c r="AC44" s="3">
        <f>N44-$N$11</f>
        <v>0.9272999999999999</v>
      </c>
      <c r="AF44" t="s">
        <v>8</v>
      </c>
      <c r="AG44" s="3">
        <f t="shared" si="15"/>
        <v>0.54499999999999993</v>
      </c>
      <c r="AH44" s="3">
        <f t="shared" si="12"/>
        <v>0.96479999999999988</v>
      </c>
      <c r="AI44" s="3">
        <f t="shared" si="12"/>
        <v>1.7405999999999997</v>
      </c>
      <c r="AJ44" s="3">
        <f t="shared" si="12"/>
        <v>1.4558</v>
      </c>
      <c r="AK44" s="3">
        <f t="shared" si="16"/>
        <v>0.69950000000000001</v>
      </c>
      <c r="AL44" s="3">
        <f t="shared" si="13"/>
        <v>1.0777000000000001</v>
      </c>
      <c r="AM44" s="3">
        <f t="shared" si="13"/>
        <v>0.87850000000000006</v>
      </c>
      <c r="AN44" s="3">
        <f t="shared" si="13"/>
        <v>0.65070000000000006</v>
      </c>
      <c r="AO44" s="3">
        <f t="shared" si="17"/>
        <v>2.1694</v>
      </c>
      <c r="AP44" s="3">
        <f t="shared" si="14"/>
        <v>1.1375999999999999</v>
      </c>
      <c r="AQ44" s="3">
        <f t="shared" si="14"/>
        <v>1.7738</v>
      </c>
      <c r="AR44" s="3">
        <f t="shared" si="14"/>
        <v>0.8375999999999999</v>
      </c>
    </row>
    <row r="45" spans="2:53" ht="15" thickBot="1" x14ac:dyDescent="0.3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</row>
    <row r="46" spans="2:53" x14ac:dyDescent="0.3">
      <c r="B46" s="23">
        <v>96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Q46">
        <v>96</v>
      </c>
      <c r="AF46">
        <v>98</v>
      </c>
      <c r="AV46" t="s">
        <v>10</v>
      </c>
      <c r="AW46" t="s">
        <v>11</v>
      </c>
      <c r="AX46" t="s">
        <v>12</v>
      </c>
      <c r="AY46" s="4" t="s">
        <v>13</v>
      </c>
      <c r="AZ46" s="5" t="s">
        <v>14</v>
      </c>
    </row>
    <row r="47" spans="2:53" ht="15" thickBot="1" x14ac:dyDescent="0.35">
      <c r="B47" s="23" t="s">
        <v>0</v>
      </c>
      <c r="C47" s="24">
        <v>1</v>
      </c>
      <c r="D47" s="24">
        <v>2</v>
      </c>
      <c r="E47" s="24">
        <v>3</v>
      </c>
      <c r="F47" s="24">
        <v>4</v>
      </c>
      <c r="G47" s="24">
        <v>5</v>
      </c>
      <c r="H47" s="24">
        <v>6</v>
      </c>
      <c r="I47" s="24">
        <v>7</v>
      </c>
      <c r="J47" s="24">
        <v>8</v>
      </c>
      <c r="K47" s="24">
        <v>9</v>
      </c>
      <c r="L47" s="24">
        <v>10</v>
      </c>
      <c r="M47" s="24">
        <v>11</v>
      </c>
      <c r="N47" s="24">
        <v>12</v>
      </c>
      <c r="Q47" t="s">
        <v>0</v>
      </c>
      <c r="R47">
        <v>1</v>
      </c>
      <c r="S47">
        <v>2</v>
      </c>
      <c r="T47">
        <v>3</v>
      </c>
      <c r="U47">
        <v>4</v>
      </c>
      <c r="V47">
        <v>5</v>
      </c>
      <c r="W47">
        <v>6</v>
      </c>
      <c r="X47">
        <v>7</v>
      </c>
      <c r="Y47">
        <v>8</v>
      </c>
      <c r="Z47">
        <v>9</v>
      </c>
      <c r="AA47">
        <v>10</v>
      </c>
      <c r="AB47">
        <v>11</v>
      </c>
      <c r="AC47">
        <v>12</v>
      </c>
      <c r="AF47" t="s">
        <v>0</v>
      </c>
      <c r="AG47">
        <v>1</v>
      </c>
      <c r="AH47">
        <v>2</v>
      </c>
      <c r="AI47">
        <v>3</v>
      </c>
      <c r="AJ47">
        <v>4</v>
      </c>
      <c r="AK47">
        <v>5</v>
      </c>
      <c r="AL47">
        <v>6</v>
      </c>
      <c r="AM47">
        <v>7</v>
      </c>
      <c r="AN47">
        <v>8</v>
      </c>
      <c r="AO47">
        <v>9</v>
      </c>
      <c r="AP47">
        <v>10</v>
      </c>
      <c r="AQ47">
        <v>11</v>
      </c>
      <c r="AR47">
        <v>12</v>
      </c>
      <c r="AV47">
        <f>SUM(AG48:AJ55)/31</f>
        <v>1.542025806451613</v>
      </c>
      <c r="AW47">
        <f>SUM(AK48:AN55)/31</f>
        <v>1.629112903225806</v>
      </c>
      <c r="AX47">
        <f>SUM(AO48:AR55)/31</f>
        <v>1.6663290322580646</v>
      </c>
      <c r="AY47" s="6">
        <f>AVERAGE(AV47:AX47)</f>
        <v>1.612489247311828</v>
      </c>
      <c r="AZ47" s="7">
        <f>STDEV(AV47:AX47)</f>
        <v>6.379719773181404E-2</v>
      </c>
      <c r="BA47">
        <f>AZ47*100/AY47</f>
        <v>3.9564417460872994</v>
      </c>
    </row>
    <row r="48" spans="2:53" x14ac:dyDescent="0.3">
      <c r="B48" s="23" t="s">
        <v>1</v>
      </c>
      <c r="C48" s="15">
        <v>0.39710000000000001</v>
      </c>
      <c r="D48" s="15">
        <v>2.3256000000000001</v>
      </c>
      <c r="E48" s="15">
        <v>2.0451000000000001</v>
      </c>
      <c r="F48" s="15">
        <v>2.2959000000000001</v>
      </c>
      <c r="G48" s="15">
        <v>0.26079999999999998</v>
      </c>
      <c r="H48" s="15">
        <v>2.0611999999999999</v>
      </c>
      <c r="I48" s="15">
        <v>1.9538</v>
      </c>
      <c r="J48" s="15">
        <v>2.4643999999999999</v>
      </c>
      <c r="K48" s="15">
        <v>0.2868</v>
      </c>
      <c r="L48" s="15">
        <v>2.1734</v>
      </c>
      <c r="M48" s="15">
        <v>1.6312</v>
      </c>
      <c r="N48" s="15">
        <v>2.3618000000000001</v>
      </c>
      <c r="Q48" t="s">
        <v>1</v>
      </c>
      <c r="R48" s="12">
        <f>C48-$C$4</f>
        <v>0.23330000000000001</v>
      </c>
      <c r="S48">
        <f>D48-$D$4</f>
        <v>2.1941999999999999</v>
      </c>
      <c r="T48">
        <f>E48-$E$4</f>
        <v>1.9066000000000001</v>
      </c>
      <c r="U48">
        <f>F48-$F$4</f>
        <v>2.1568000000000001</v>
      </c>
      <c r="V48" s="12">
        <f>G48-$G$4</f>
        <v>0.10999999999999999</v>
      </c>
      <c r="W48">
        <f>H48-$H$4</f>
        <v>1.9007999999999998</v>
      </c>
      <c r="X48">
        <f>I48-$I$4</f>
        <v>1.8228</v>
      </c>
      <c r="Y48">
        <f>J48-$J$4</f>
        <v>2.3290999999999999</v>
      </c>
      <c r="Z48" s="12">
        <f>K48-$K$4</f>
        <v>0.13719999999999999</v>
      </c>
      <c r="AA48">
        <f>L48-$L$4</f>
        <v>2.0499999999999998</v>
      </c>
      <c r="AB48">
        <f>M48-$M$4</f>
        <v>1.4975000000000001</v>
      </c>
      <c r="AC48">
        <f>N48-$N$4</f>
        <v>2.2274000000000003</v>
      </c>
      <c r="AF48" t="s">
        <v>1</v>
      </c>
      <c r="AG48">
        <f>IF(R48-$R$48&lt;0,"0",R48-$R$48)</f>
        <v>0</v>
      </c>
      <c r="AH48">
        <f t="shared" ref="AH48:AJ55" si="18">IF(S48-$R$48&lt;0,"0",S48-$R$48)</f>
        <v>1.9608999999999999</v>
      </c>
      <c r="AI48">
        <f t="shared" si="18"/>
        <v>1.6733</v>
      </c>
      <c r="AJ48">
        <f t="shared" si="18"/>
        <v>1.9235</v>
      </c>
      <c r="AK48">
        <f>IF(V48-$V$48&lt;0,"0",V48-$V$48)</f>
        <v>0</v>
      </c>
      <c r="AL48">
        <f t="shared" ref="AL48:AN55" si="19">IF(W48-$V$48&lt;0,"0",W48-$V$48)</f>
        <v>1.7907999999999999</v>
      </c>
      <c r="AM48">
        <f t="shared" si="19"/>
        <v>1.7128000000000001</v>
      </c>
      <c r="AN48">
        <f t="shared" si="19"/>
        <v>2.2191000000000001</v>
      </c>
      <c r="AO48">
        <f>IF(Z48-$Z$48&lt;0,"0",Z48-$Z$48)</f>
        <v>0</v>
      </c>
      <c r="AP48">
        <f t="shared" ref="AP48:AR55" si="20">IF(AA48-$Z$48&lt;0,"0",AA48-$Z$48)</f>
        <v>1.9127999999999998</v>
      </c>
      <c r="AQ48">
        <f t="shared" si="20"/>
        <v>1.3603000000000001</v>
      </c>
      <c r="AR48">
        <f t="shared" si="20"/>
        <v>2.0902000000000003</v>
      </c>
    </row>
    <row r="49" spans="2:53" x14ac:dyDescent="0.3">
      <c r="B49" s="23" t="s">
        <v>2</v>
      </c>
      <c r="C49" s="15">
        <v>2.5143</v>
      </c>
      <c r="D49" s="15">
        <v>2.2317999999999998</v>
      </c>
      <c r="E49" s="15">
        <v>1.7356</v>
      </c>
      <c r="F49" s="15">
        <v>2.6135000000000002</v>
      </c>
      <c r="G49" s="15">
        <v>2.6236999999999999</v>
      </c>
      <c r="H49" s="15">
        <v>2.7431999999999999</v>
      </c>
      <c r="I49" s="15">
        <v>2.1217999999999999</v>
      </c>
      <c r="J49" s="15">
        <v>2.5581</v>
      </c>
      <c r="K49" s="15">
        <v>2.5619999999999998</v>
      </c>
      <c r="L49" s="15">
        <v>2.6812999999999998</v>
      </c>
      <c r="M49" s="15">
        <v>2.0754000000000001</v>
      </c>
      <c r="N49" s="15">
        <v>2.3873000000000002</v>
      </c>
      <c r="Q49" t="s">
        <v>2</v>
      </c>
      <c r="R49">
        <f>C49-$C$5</f>
        <v>2.3443000000000001</v>
      </c>
      <c r="S49">
        <f>D49-$D$5</f>
        <v>2.0838999999999999</v>
      </c>
      <c r="T49">
        <f>E49-$E$5</f>
        <v>1.6</v>
      </c>
      <c r="U49">
        <f>F49-$F$5</f>
        <v>2.4861</v>
      </c>
      <c r="V49">
        <f>G49-$G$5</f>
        <v>2.4647999999999999</v>
      </c>
      <c r="W49">
        <f>H49-$H$5</f>
        <v>2.5855999999999999</v>
      </c>
      <c r="X49">
        <f>I49-$I$5</f>
        <v>1.9955999999999998</v>
      </c>
      <c r="Y49">
        <f>J49-$J$5</f>
        <v>2.4253</v>
      </c>
      <c r="Z49">
        <f>K49-$K$5</f>
        <v>2.4319999999999999</v>
      </c>
      <c r="AA49">
        <f>L49-$L$5</f>
        <v>2.5402999999999998</v>
      </c>
      <c r="AB49">
        <f>M49-$M$5</f>
        <v>1.9570000000000001</v>
      </c>
      <c r="AC49">
        <f>N49-$N$5</f>
        <v>2.2567000000000004</v>
      </c>
      <c r="AF49" t="s">
        <v>2</v>
      </c>
      <c r="AG49">
        <f>IF(R49-$R$48&lt;0,"0",R49-$R$48)</f>
        <v>2.1110000000000002</v>
      </c>
      <c r="AH49">
        <f t="shared" si="18"/>
        <v>1.8505999999999998</v>
      </c>
      <c r="AI49">
        <f t="shared" si="18"/>
        <v>1.3667</v>
      </c>
      <c r="AJ49">
        <f t="shared" si="18"/>
        <v>2.2528000000000001</v>
      </c>
      <c r="AK49">
        <f t="shared" ref="AK49:AK55" si="21">IF(V49-$V$48&lt;0,"0",V49-$V$48)</f>
        <v>2.3548</v>
      </c>
      <c r="AL49">
        <f t="shared" si="19"/>
        <v>2.4756</v>
      </c>
      <c r="AM49">
        <f t="shared" si="19"/>
        <v>1.8855999999999997</v>
      </c>
      <c r="AN49">
        <f t="shared" si="19"/>
        <v>2.3153000000000001</v>
      </c>
      <c r="AO49">
        <f t="shared" ref="AO49:AO55" si="22">IF(Z49-$Z$48&lt;0,"0",Z49-$Z$48)</f>
        <v>2.2948</v>
      </c>
      <c r="AP49">
        <f t="shared" si="20"/>
        <v>2.4030999999999998</v>
      </c>
      <c r="AQ49">
        <f t="shared" si="20"/>
        <v>1.8198000000000001</v>
      </c>
      <c r="AR49">
        <f t="shared" si="20"/>
        <v>2.1195000000000004</v>
      </c>
    </row>
    <row r="50" spans="2:53" x14ac:dyDescent="0.3">
      <c r="B50" s="23" t="s">
        <v>3</v>
      </c>
      <c r="C50" s="15">
        <v>2.2136</v>
      </c>
      <c r="D50" s="15">
        <v>1.7544999999999999</v>
      </c>
      <c r="E50" s="15">
        <v>0.2394</v>
      </c>
      <c r="F50" s="15">
        <v>2.4171999999999998</v>
      </c>
      <c r="G50" s="15">
        <v>2.3359999999999999</v>
      </c>
      <c r="H50" s="15">
        <v>1.5383</v>
      </c>
      <c r="I50" s="15">
        <v>0.1928</v>
      </c>
      <c r="J50" s="15">
        <v>2.4668000000000001</v>
      </c>
      <c r="K50" s="15">
        <v>2.2945000000000002</v>
      </c>
      <c r="L50" s="15">
        <v>1.7356</v>
      </c>
      <c r="M50" s="15">
        <v>0.21840000000000001</v>
      </c>
      <c r="N50" s="15">
        <v>2.649</v>
      </c>
      <c r="Q50" t="s">
        <v>3</v>
      </c>
      <c r="R50">
        <f>C50-$C$6</f>
        <v>2.0480999999999998</v>
      </c>
      <c r="S50">
        <f>D50-$D$6</f>
        <v>1.6025</v>
      </c>
      <c r="T50">
        <f>E50-$E$6</f>
        <v>2.9200000000000004E-2</v>
      </c>
      <c r="U50">
        <f>F50-$F$6</f>
        <v>2.2744999999999997</v>
      </c>
      <c r="V50">
        <f>G50-$G$6</f>
        <v>2.2046999999999999</v>
      </c>
      <c r="W50">
        <f>H50-$H$6</f>
        <v>1.4203999999999999</v>
      </c>
      <c r="X50">
        <f>I50-$I$6</f>
        <v>2.3299999999999987E-2</v>
      </c>
      <c r="Y50">
        <f>J50-$J$6</f>
        <v>2.3087</v>
      </c>
      <c r="Z50">
        <f>K50-$K$6</f>
        <v>2.1698000000000004</v>
      </c>
      <c r="AA50">
        <f>L50-$L$6</f>
        <v>1.6172</v>
      </c>
      <c r="AB50">
        <f>M50-$M$6</f>
        <v>6.1000000000000221E-3</v>
      </c>
      <c r="AC50">
        <f>N50-$N$6</f>
        <v>2.5188000000000001</v>
      </c>
      <c r="AF50" t="s">
        <v>3</v>
      </c>
      <c r="AG50">
        <f t="shared" ref="AG50:AG55" si="23">IF(R50-$R$48&lt;0,"0",R50-$R$48)</f>
        <v>1.8147999999999997</v>
      </c>
      <c r="AH50">
        <f t="shared" si="18"/>
        <v>1.3692</v>
      </c>
      <c r="AI50" t="str">
        <f t="shared" si="18"/>
        <v>0</v>
      </c>
      <c r="AJ50">
        <f t="shared" si="18"/>
        <v>2.0411999999999999</v>
      </c>
      <c r="AK50">
        <f t="shared" si="21"/>
        <v>2.0947</v>
      </c>
      <c r="AL50">
        <f t="shared" si="19"/>
        <v>1.3104</v>
      </c>
      <c r="AM50" t="str">
        <f t="shared" si="19"/>
        <v>0</v>
      </c>
      <c r="AN50">
        <f t="shared" si="19"/>
        <v>2.1987000000000001</v>
      </c>
      <c r="AO50">
        <f t="shared" si="22"/>
        <v>2.0326000000000004</v>
      </c>
      <c r="AP50">
        <f t="shared" si="20"/>
        <v>1.48</v>
      </c>
      <c r="AQ50" t="str">
        <f t="shared" si="20"/>
        <v>0</v>
      </c>
      <c r="AR50">
        <f t="shared" si="20"/>
        <v>2.3816000000000002</v>
      </c>
    </row>
    <row r="51" spans="2:53" x14ac:dyDescent="0.3">
      <c r="B51" s="23" t="s">
        <v>4</v>
      </c>
      <c r="C51" s="15">
        <v>2.1867999999999999</v>
      </c>
      <c r="D51" s="15">
        <v>2.8007</v>
      </c>
      <c r="E51" s="15">
        <v>2.6415000000000002</v>
      </c>
      <c r="F51" s="15">
        <v>1.9509000000000001</v>
      </c>
      <c r="G51" s="15">
        <v>2.0666000000000002</v>
      </c>
      <c r="H51" s="15">
        <v>2.7633999999999999</v>
      </c>
      <c r="I51" s="15">
        <v>2.6619999999999999</v>
      </c>
      <c r="J51" s="15">
        <v>2.2757000000000001</v>
      </c>
      <c r="K51" s="15">
        <v>2.1358999999999999</v>
      </c>
      <c r="L51" s="15">
        <v>2.8197000000000001</v>
      </c>
      <c r="M51" s="15">
        <v>2.5939000000000001</v>
      </c>
      <c r="N51" s="15">
        <v>2.0560999999999998</v>
      </c>
      <c r="Q51" t="s">
        <v>4</v>
      </c>
      <c r="R51">
        <f>C51-$C$7</f>
        <v>2.0198999999999998</v>
      </c>
      <c r="S51">
        <f>D51-$D$7</f>
        <v>2.6431999999999998</v>
      </c>
      <c r="T51">
        <f>E51-$E$7</f>
        <v>2.4899</v>
      </c>
      <c r="U51">
        <f>F51-$F$7</f>
        <v>1.8180000000000001</v>
      </c>
      <c r="V51">
        <f>G51-$G$7</f>
        <v>1.9185000000000003</v>
      </c>
      <c r="W51">
        <f>H51-$H$7</f>
        <v>2.6307999999999998</v>
      </c>
      <c r="X51">
        <f>I51-$I$7</f>
        <v>2.5259</v>
      </c>
      <c r="Y51">
        <f>J51-$J$7</f>
        <v>2.1617999999999999</v>
      </c>
      <c r="Z51">
        <f>K51-$K$7</f>
        <v>2.0148999999999999</v>
      </c>
      <c r="AA51">
        <f>L51-$L$7</f>
        <v>2.7065000000000001</v>
      </c>
      <c r="AB51">
        <f>M51-$M$7</f>
        <v>2.4866999999999999</v>
      </c>
      <c r="AC51">
        <f>N51-$N$7</f>
        <v>1.9471999999999998</v>
      </c>
      <c r="AF51" t="s">
        <v>4</v>
      </c>
      <c r="AG51">
        <f t="shared" si="23"/>
        <v>1.7865999999999997</v>
      </c>
      <c r="AH51">
        <f t="shared" si="18"/>
        <v>2.4098999999999999</v>
      </c>
      <c r="AI51">
        <f t="shared" si="18"/>
        <v>2.2566000000000002</v>
      </c>
      <c r="AJ51">
        <f t="shared" si="18"/>
        <v>1.5847</v>
      </c>
      <c r="AK51">
        <f t="shared" si="21"/>
        <v>1.8085000000000004</v>
      </c>
      <c r="AL51">
        <f t="shared" si="19"/>
        <v>2.5207999999999999</v>
      </c>
      <c r="AM51">
        <f t="shared" si="19"/>
        <v>2.4159000000000002</v>
      </c>
      <c r="AN51">
        <f t="shared" si="19"/>
        <v>2.0518000000000001</v>
      </c>
      <c r="AO51">
        <f t="shared" si="22"/>
        <v>1.8776999999999999</v>
      </c>
      <c r="AP51">
        <f t="shared" si="20"/>
        <v>2.5693000000000001</v>
      </c>
      <c r="AQ51">
        <f t="shared" si="20"/>
        <v>2.3494999999999999</v>
      </c>
      <c r="AR51">
        <f t="shared" si="20"/>
        <v>1.8099999999999998</v>
      </c>
    </row>
    <row r="52" spans="2:53" x14ac:dyDescent="0.3">
      <c r="B52" s="23" t="s">
        <v>5</v>
      </c>
      <c r="C52" s="15">
        <v>1.9996</v>
      </c>
      <c r="D52" s="15">
        <v>2.1185999999999998</v>
      </c>
      <c r="E52" s="15">
        <v>2.4965999999999999</v>
      </c>
      <c r="F52" s="15">
        <v>0.32419999999999999</v>
      </c>
      <c r="G52" s="15">
        <v>2.1038999999999999</v>
      </c>
      <c r="H52" s="15">
        <v>2.1269999999999998</v>
      </c>
      <c r="I52" s="15">
        <v>2.7435999999999998</v>
      </c>
      <c r="J52" s="15">
        <v>0.62209999999999999</v>
      </c>
      <c r="K52" s="15">
        <v>2.1057000000000001</v>
      </c>
      <c r="L52" s="15">
        <v>2.2496</v>
      </c>
      <c r="M52" s="15">
        <v>1.4486000000000001</v>
      </c>
      <c r="N52" s="15">
        <v>0.43680000000000002</v>
      </c>
      <c r="Q52" t="s">
        <v>5</v>
      </c>
      <c r="R52">
        <f>C52-$C$8</f>
        <v>1.837</v>
      </c>
      <c r="S52">
        <f>D52-$D$8</f>
        <v>1.9728999999999999</v>
      </c>
      <c r="T52">
        <f>E52-$E$8</f>
        <v>2.3428999999999998</v>
      </c>
      <c r="U52">
        <f>F52-$F$8</f>
        <v>0.18469999999999998</v>
      </c>
      <c r="V52">
        <f>G52-$G$8</f>
        <v>1.9662999999999999</v>
      </c>
      <c r="W52">
        <f>H52-$H$8</f>
        <v>1.9945999999999997</v>
      </c>
      <c r="X52">
        <f>I52-$I$8</f>
        <v>2.6189</v>
      </c>
      <c r="Y52">
        <f>J52-$J$8</f>
        <v>0.50319999999999998</v>
      </c>
      <c r="Z52">
        <f>K52-$K$8</f>
        <v>1.9833000000000001</v>
      </c>
      <c r="AA52">
        <f>L52-$L$8</f>
        <v>2.1307</v>
      </c>
      <c r="AB52">
        <f>M52-$M$8</f>
        <v>1.3317000000000001</v>
      </c>
      <c r="AC52">
        <f>N52-$N$8</f>
        <v>0.3236</v>
      </c>
      <c r="AF52" t="s">
        <v>5</v>
      </c>
      <c r="AG52">
        <f t="shared" si="23"/>
        <v>1.6036999999999999</v>
      </c>
      <c r="AH52">
        <f t="shared" si="18"/>
        <v>1.7395999999999998</v>
      </c>
      <c r="AI52">
        <f t="shared" si="18"/>
        <v>2.1095999999999999</v>
      </c>
      <c r="AJ52" t="str">
        <f t="shared" si="18"/>
        <v>0</v>
      </c>
      <c r="AK52">
        <f t="shared" si="21"/>
        <v>1.8563000000000001</v>
      </c>
      <c r="AL52">
        <f t="shared" si="19"/>
        <v>1.8845999999999998</v>
      </c>
      <c r="AM52">
        <f t="shared" si="19"/>
        <v>2.5089000000000001</v>
      </c>
      <c r="AN52">
        <f t="shared" si="19"/>
        <v>0.39319999999999999</v>
      </c>
      <c r="AO52">
        <f t="shared" si="22"/>
        <v>1.8461000000000001</v>
      </c>
      <c r="AP52">
        <f t="shared" si="20"/>
        <v>1.9935</v>
      </c>
      <c r="AQ52">
        <f t="shared" si="20"/>
        <v>1.1945000000000001</v>
      </c>
      <c r="AR52">
        <f t="shared" si="20"/>
        <v>0.18640000000000001</v>
      </c>
    </row>
    <row r="53" spans="2:53" x14ac:dyDescent="0.3">
      <c r="B53" s="23" t="s">
        <v>6</v>
      </c>
      <c r="C53" s="15">
        <v>2.1623999999999999</v>
      </c>
      <c r="D53" s="15">
        <v>1.2906</v>
      </c>
      <c r="E53" s="15">
        <v>2.0516000000000001</v>
      </c>
      <c r="F53" s="15">
        <v>1.1321000000000001</v>
      </c>
      <c r="G53" s="15">
        <v>1.4095</v>
      </c>
      <c r="H53" s="15">
        <v>1.9165000000000001</v>
      </c>
      <c r="I53" s="15">
        <v>2.4279000000000002</v>
      </c>
      <c r="J53" s="15">
        <v>1.2213000000000001</v>
      </c>
      <c r="K53" s="15">
        <v>1.3311999999999999</v>
      </c>
      <c r="L53" s="15">
        <v>2.0264000000000002</v>
      </c>
      <c r="M53" s="15">
        <v>2.5442</v>
      </c>
      <c r="N53" s="15">
        <v>1.4443999999999999</v>
      </c>
      <c r="Q53" t="s">
        <v>6</v>
      </c>
      <c r="R53">
        <f>C53-$C$9</f>
        <v>2.0034999999999998</v>
      </c>
      <c r="S53">
        <f>D53-$D$9</f>
        <v>1.1340999999999999</v>
      </c>
      <c r="T53">
        <f>E53-$E$9</f>
        <v>1.9092</v>
      </c>
      <c r="U53">
        <f>F53-$F$9</f>
        <v>1.0015000000000001</v>
      </c>
      <c r="V53">
        <f>G53-$G$9</f>
        <v>1.282</v>
      </c>
      <c r="W53">
        <f>H53-$H$9</f>
        <v>1.7914000000000001</v>
      </c>
      <c r="X53">
        <f>I53-$I$9</f>
        <v>2.3007</v>
      </c>
      <c r="Y53">
        <f>J53-$J$9</f>
        <v>1.1018000000000001</v>
      </c>
      <c r="Z53">
        <f>K53-$K$9</f>
        <v>1.2139</v>
      </c>
      <c r="AA53">
        <f>L53-$L$9</f>
        <v>1.9085000000000001</v>
      </c>
      <c r="AB53">
        <f>M53-$M$9</f>
        <v>2.4277000000000002</v>
      </c>
      <c r="AC53">
        <f>N53-$N$9</f>
        <v>1.3317999999999999</v>
      </c>
      <c r="AF53" t="s">
        <v>6</v>
      </c>
      <c r="AG53">
        <f t="shared" si="23"/>
        <v>1.7701999999999998</v>
      </c>
      <c r="AH53">
        <f t="shared" si="18"/>
        <v>0.90079999999999982</v>
      </c>
      <c r="AI53">
        <f t="shared" si="18"/>
        <v>1.6758999999999999</v>
      </c>
      <c r="AJ53">
        <f t="shared" si="18"/>
        <v>0.76819999999999999</v>
      </c>
      <c r="AK53">
        <f t="shared" si="21"/>
        <v>1.1720000000000002</v>
      </c>
      <c r="AL53">
        <f t="shared" si="19"/>
        <v>1.6814</v>
      </c>
      <c r="AM53">
        <f t="shared" si="19"/>
        <v>2.1907000000000001</v>
      </c>
      <c r="AN53">
        <f t="shared" si="19"/>
        <v>0.99180000000000013</v>
      </c>
      <c r="AO53">
        <f t="shared" si="22"/>
        <v>1.0767</v>
      </c>
      <c r="AP53">
        <f t="shared" si="20"/>
        <v>1.7713000000000001</v>
      </c>
      <c r="AQ53">
        <f t="shared" si="20"/>
        <v>2.2905000000000002</v>
      </c>
      <c r="AR53">
        <f t="shared" si="20"/>
        <v>1.1945999999999999</v>
      </c>
    </row>
    <row r="54" spans="2:53" x14ac:dyDescent="0.3">
      <c r="B54" s="23" t="s">
        <v>7</v>
      </c>
      <c r="C54" s="15">
        <v>2.3685999999999998</v>
      </c>
      <c r="D54" s="15">
        <v>1.8211999999999999</v>
      </c>
      <c r="E54" s="15">
        <v>0.15939999999999999</v>
      </c>
      <c r="F54" s="15">
        <v>1.6637999999999999</v>
      </c>
      <c r="G54" s="15">
        <v>2.2862</v>
      </c>
      <c r="H54" s="15">
        <v>1.7255</v>
      </c>
      <c r="I54" s="15">
        <v>0.27060000000000001</v>
      </c>
      <c r="J54" s="15">
        <v>1.2123999999999999</v>
      </c>
      <c r="K54" s="15">
        <v>2.5030999999999999</v>
      </c>
      <c r="L54" s="15">
        <v>1.3742000000000001</v>
      </c>
      <c r="M54" s="15">
        <v>0.22689999999999999</v>
      </c>
      <c r="N54" s="15">
        <v>2.6185</v>
      </c>
      <c r="Q54" t="s">
        <v>7</v>
      </c>
      <c r="R54">
        <f>C54-$C$10</f>
        <v>2.2033999999999998</v>
      </c>
      <c r="S54">
        <f>D54-$D$10</f>
        <v>1.6525999999999998</v>
      </c>
      <c r="T54">
        <f>E54-$E$10</f>
        <v>-9.2000000000000137E-3</v>
      </c>
      <c r="U54">
        <f>F54-$F$10</f>
        <v>1.5254999999999999</v>
      </c>
      <c r="V54">
        <f>G54-$G$10</f>
        <v>2.1375999999999999</v>
      </c>
      <c r="W54">
        <f>H54-$H$10</f>
        <v>1.5911</v>
      </c>
      <c r="X54">
        <f>I54-$I$10</f>
        <v>0.13500000000000001</v>
      </c>
      <c r="Y54">
        <f>J54-$J$10</f>
        <v>1.0793999999999999</v>
      </c>
      <c r="Z54">
        <f>K54-$K$10</f>
        <v>2.3767</v>
      </c>
      <c r="AA54">
        <f>L54-$L$10</f>
        <v>1.2375</v>
      </c>
      <c r="AB54">
        <f>M54-$M$10</f>
        <v>9.1700000000000004E-2</v>
      </c>
      <c r="AC54">
        <f>N54-$N$10</f>
        <v>2.4999000000000002</v>
      </c>
      <c r="AF54" t="s">
        <v>7</v>
      </c>
      <c r="AG54">
        <f t="shared" si="23"/>
        <v>1.9700999999999997</v>
      </c>
      <c r="AH54">
        <f t="shared" si="18"/>
        <v>1.4192999999999998</v>
      </c>
      <c r="AI54" t="str">
        <f t="shared" si="18"/>
        <v>0</v>
      </c>
      <c r="AJ54">
        <f t="shared" si="18"/>
        <v>1.2921999999999998</v>
      </c>
      <c r="AK54">
        <f t="shared" si="21"/>
        <v>2.0276000000000001</v>
      </c>
      <c r="AL54">
        <f t="shared" si="19"/>
        <v>1.4811000000000001</v>
      </c>
      <c r="AM54">
        <f t="shared" si="19"/>
        <v>2.5000000000000022E-2</v>
      </c>
      <c r="AN54">
        <f t="shared" si="19"/>
        <v>0.96939999999999993</v>
      </c>
      <c r="AO54">
        <f t="shared" si="22"/>
        <v>2.2395</v>
      </c>
      <c r="AP54">
        <f t="shared" si="20"/>
        <v>1.1003000000000001</v>
      </c>
      <c r="AQ54" t="str">
        <f t="shared" si="20"/>
        <v>0</v>
      </c>
      <c r="AR54">
        <f t="shared" si="20"/>
        <v>2.3627000000000002</v>
      </c>
    </row>
    <row r="55" spans="2:53" x14ac:dyDescent="0.3">
      <c r="B55" s="23" t="s">
        <v>8</v>
      </c>
      <c r="C55" s="15">
        <v>1.6257999999999999</v>
      </c>
      <c r="D55" s="15">
        <v>1.35</v>
      </c>
      <c r="E55" s="15">
        <v>2.0665</v>
      </c>
      <c r="F55" s="15">
        <v>2.7021000000000002</v>
      </c>
      <c r="G55" s="15">
        <v>1.6212</v>
      </c>
      <c r="H55" s="15">
        <v>1.4448000000000001</v>
      </c>
      <c r="I55" s="15">
        <v>1.2290000000000001</v>
      </c>
      <c r="J55" s="15">
        <v>0.88180000000000003</v>
      </c>
      <c r="K55" s="15">
        <v>2.3839999999999999</v>
      </c>
      <c r="L55" s="15">
        <v>1.4595</v>
      </c>
      <c r="M55" s="15">
        <v>2.0044</v>
      </c>
      <c r="N55" s="15">
        <v>1.1227</v>
      </c>
      <c r="Q55" t="s">
        <v>8</v>
      </c>
      <c r="R55">
        <f>C55-$C$11</f>
        <v>1.4658</v>
      </c>
      <c r="S55">
        <f>D55-$D$11</f>
        <v>1.1983000000000001</v>
      </c>
      <c r="T55">
        <f>E55-$E$11</f>
        <v>1.9038999999999999</v>
      </c>
      <c r="U55">
        <f>F55-$F$11</f>
        <v>2.5166000000000004</v>
      </c>
      <c r="V55">
        <f>G55-$G$11</f>
        <v>1.4567999999999999</v>
      </c>
      <c r="W55">
        <f>H55-$H$11</f>
        <v>1.3139000000000001</v>
      </c>
      <c r="X55">
        <f>I55-$I$11</f>
        <v>1.1048</v>
      </c>
      <c r="Y55">
        <f>J55-$J$11</f>
        <v>0.73019999999999996</v>
      </c>
      <c r="Z55">
        <f>K55-$K$11</f>
        <v>2.2688999999999999</v>
      </c>
      <c r="AA55">
        <f>L55-$L$11</f>
        <v>1.3315000000000001</v>
      </c>
      <c r="AB55">
        <f>M55-$M$11</f>
        <v>1.8605</v>
      </c>
      <c r="AC55">
        <f>N55-$N$11</f>
        <v>0.98680000000000001</v>
      </c>
      <c r="AF55" t="s">
        <v>8</v>
      </c>
      <c r="AG55">
        <f t="shared" si="23"/>
        <v>1.2324999999999999</v>
      </c>
      <c r="AH55">
        <f t="shared" si="18"/>
        <v>0.96500000000000008</v>
      </c>
      <c r="AI55">
        <f t="shared" si="18"/>
        <v>1.6705999999999999</v>
      </c>
      <c r="AJ55">
        <f t="shared" si="18"/>
        <v>2.2833000000000006</v>
      </c>
      <c r="AK55">
        <f t="shared" si="21"/>
        <v>1.3468</v>
      </c>
      <c r="AL55">
        <f t="shared" si="19"/>
        <v>1.2039</v>
      </c>
      <c r="AM55">
        <f t="shared" si="19"/>
        <v>0.99480000000000002</v>
      </c>
      <c r="AN55">
        <f t="shared" si="19"/>
        <v>0.62019999999999997</v>
      </c>
      <c r="AO55">
        <f t="shared" si="22"/>
        <v>2.1316999999999999</v>
      </c>
      <c r="AP55">
        <f t="shared" si="20"/>
        <v>1.1943000000000001</v>
      </c>
      <c r="AQ55">
        <f t="shared" si="20"/>
        <v>1.7233000000000001</v>
      </c>
      <c r="AR55">
        <f t="shared" si="20"/>
        <v>0.84960000000000002</v>
      </c>
    </row>
    <row r="56" spans="2:53" ht="15" thickBot="1" x14ac:dyDescent="0.35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</row>
    <row r="57" spans="2:53" x14ac:dyDescent="0.3">
      <c r="B57" s="23">
        <v>120</v>
      </c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Q57">
        <v>120</v>
      </c>
      <c r="AF57">
        <v>120</v>
      </c>
      <c r="AV57" t="s">
        <v>10</v>
      </c>
      <c r="AW57" t="s">
        <v>11</v>
      </c>
      <c r="AX57" t="s">
        <v>12</v>
      </c>
      <c r="AY57" s="4" t="s">
        <v>13</v>
      </c>
      <c r="AZ57" s="5" t="s">
        <v>14</v>
      </c>
    </row>
    <row r="58" spans="2:53" ht="15" thickBot="1" x14ac:dyDescent="0.35">
      <c r="B58" s="23" t="s">
        <v>0</v>
      </c>
      <c r="C58" s="24">
        <v>1</v>
      </c>
      <c r="D58" s="24">
        <v>2</v>
      </c>
      <c r="E58" s="24">
        <v>3</v>
      </c>
      <c r="F58" s="24">
        <v>4</v>
      </c>
      <c r="G58" s="24">
        <v>5</v>
      </c>
      <c r="H58" s="24">
        <v>6</v>
      </c>
      <c r="I58" s="24">
        <v>7</v>
      </c>
      <c r="J58" s="24">
        <v>8</v>
      </c>
      <c r="K58" s="24">
        <v>9</v>
      </c>
      <c r="L58" s="24">
        <v>10</v>
      </c>
      <c r="M58" s="24">
        <v>11</v>
      </c>
      <c r="N58" s="24">
        <v>12</v>
      </c>
      <c r="Q58" t="s">
        <v>0</v>
      </c>
      <c r="R58">
        <v>1</v>
      </c>
      <c r="S58">
        <v>2</v>
      </c>
      <c r="T58">
        <v>3</v>
      </c>
      <c r="U58">
        <v>4</v>
      </c>
      <c r="V58">
        <v>5</v>
      </c>
      <c r="W58">
        <v>6</v>
      </c>
      <c r="X58">
        <v>7</v>
      </c>
      <c r="Y58">
        <v>8</v>
      </c>
      <c r="Z58">
        <v>9</v>
      </c>
      <c r="AA58">
        <v>10</v>
      </c>
      <c r="AB58">
        <v>11</v>
      </c>
      <c r="AC58">
        <v>12</v>
      </c>
      <c r="AF58" t="s">
        <v>0</v>
      </c>
      <c r="AG58">
        <v>1</v>
      </c>
      <c r="AH58">
        <v>2</v>
      </c>
      <c r="AI58">
        <v>3</v>
      </c>
      <c r="AJ58">
        <v>4</v>
      </c>
      <c r="AK58">
        <v>5</v>
      </c>
      <c r="AL58">
        <v>6</v>
      </c>
      <c r="AM58">
        <v>7</v>
      </c>
      <c r="AN58">
        <v>8</v>
      </c>
      <c r="AO58">
        <v>9</v>
      </c>
      <c r="AP58">
        <v>10</v>
      </c>
      <c r="AQ58">
        <v>11</v>
      </c>
      <c r="AR58">
        <v>12</v>
      </c>
      <c r="AV58">
        <f>SUM(AG59:AJ66)/31</f>
        <v>1.5919129032258059</v>
      </c>
      <c r="AW58">
        <f>SUM(AK59:AN66)/31</f>
        <v>1.6536483870967744</v>
      </c>
      <c r="AX58">
        <f>SUM(AO59:AR66)/31</f>
        <v>1.6018225806451618</v>
      </c>
      <c r="AY58" s="6">
        <f>AVERAGE(AV58:AX58)</f>
        <v>1.615794623655914</v>
      </c>
      <c r="AZ58" s="7">
        <f>STDEV(AV58:AX58)</f>
        <v>3.3154652488246443E-2</v>
      </c>
      <c r="BA58">
        <f>AZ58*100/AY58</f>
        <v>2.0519100634974494</v>
      </c>
    </row>
    <row r="59" spans="2:53" x14ac:dyDescent="0.3">
      <c r="B59" s="23" t="s">
        <v>1</v>
      </c>
      <c r="C59" s="15">
        <v>0.41</v>
      </c>
      <c r="D59" s="15">
        <v>2.2374000000000001</v>
      </c>
      <c r="E59" s="15">
        <v>2.0568</v>
      </c>
      <c r="F59" s="15">
        <v>2.2686000000000002</v>
      </c>
      <c r="G59" s="15">
        <v>0.28039999999999998</v>
      </c>
      <c r="H59" s="15">
        <v>1.9278999999999999</v>
      </c>
      <c r="I59" s="15">
        <v>1.9318</v>
      </c>
      <c r="J59" s="15">
        <v>2.3875000000000002</v>
      </c>
      <c r="K59" s="15">
        <v>0.33400000000000002</v>
      </c>
      <c r="L59" s="15">
        <v>1.9402999999999999</v>
      </c>
      <c r="M59" s="15">
        <v>1.6161000000000001</v>
      </c>
      <c r="N59" s="15">
        <v>2.3525999999999998</v>
      </c>
      <c r="Q59" t="s">
        <v>1</v>
      </c>
      <c r="R59">
        <f>C59-$C$4</f>
        <v>0.24619999999999997</v>
      </c>
      <c r="S59">
        <f>D59-$D$4</f>
        <v>2.1059999999999999</v>
      </c>
      <c r="T59">
        <f>E59-$E$4</f>
        <v>1.9182999999999999</v>
      </c>
      <c r="U59">
        <f>F59-$F$4</f>
        <v>2.1295000000000002</v>
      </c>
      <c r="V59">
        <f>G59-$G$4</f>
        <v>0.12959999999999999</v>
      </c>
      <c r="W59">
        <f>H59-$H$4</f>
        <v>1.7675000000000001</v>
      </c>
      <c r="X59">
        <f>I59-$I$4</f>
        <v>1.8008</v>
      </c>
      <c r="Y59">
        <f>J59-$J$4</f>
        <v>2.2522000000000002</v>
      </c>
      <c r="Z59">
        <f>K59-$K$4</f>
        <v>0.18440000000000001</v>
      </c>
      <c r="AA59">
        <f>L59-$L$4</f>
        <v>1.8169</v>
      </c>
      <c r="AB59">
        <f>M59-$M$4</f>
        <v>1.4824000000000002</v>
      </c>
      <c r="AC59">
        <f>N59-$N$4</f>
        <v>2.2181999999999999</v>
      </c>
      <c r="AF59" t="s">
        <v>1</v>
      </c>
      <c r="AG59">
        <f>IF(R59-$R$59&lt;0,"0",R59-$R$59)</f>
        <v>0</v>
      </c>
      <c r="AH59">
        <f t="shared" ref="AH59:AJ66" si="24">IF(S59-$R$59&lt;0,"0",S59-$R$59)</f>
        <v>1.8597999999999999</v>
      </c>
      <c r="AI59">
        <f t="shared" si="24"/>
        <v>1.6720999999999999</v>
      </c>
      <c r="AJ59">
        <f t="shared" si="24"/>
        <v>1.8833000000000002</v>
      </c>
      <c r="AK59">
        <f>IF(V59-$V$59&lt;0,"0",V59-$V$59)</f>
        <v>0</v>
      </c>
      <c r="AL59">
        <f t="shared" ref="AL59:AN66" si="25">IF(W59-$V$59&lt;0,"0",W59-$V$59)</f>
        <v>1.6379000000000001</v>
      </c>
      <c r="AM59">
        <f t="shared" si="25"/>
        <v>1.6712</v>
      </c>
      <c r="AN59">
        <f t="shared" si="25"/>
        <v>2.1226000000000003</v>
      </c>
      <c r="AO59">
        <f>IF(Z59-$Z$59&lt;0,"0",Z59-$Z$59)</f>
        <v>0</v>
      </c>
      <c r="AP59">
        <f t="shared" ref="AP59:AR66" si="26">IF(AA59-$Z$59&lt;0,"0",AA59-$Z$59)</f>
        <v>1.6324999999999998</v>
      </c>
      <c r="AQ59">
        <f t="shared" si="26"/>
        <v>1.298</v>
      </c>
      <c r="AR59">
        <f t="shared" si="26"/>
        <v>2.0337999999999998</v>
      </c>
    </row>
    <row r="60" spans="2:53" x14ac:dyDescent="0.3">
      <c r="B60" s="23" t="s">
        <v>2</v>
      </c>
      <c r="C60" s="15">
        <v>2.4537</v>
      </c>
      <c r="D60" s="15">
        <v>2.2461000000000002</v>
      </c>
      <c r="E60" s="15">
        <v>1.6551</v>
      </c>
      <c r="F60" s="15">
        <v>2.4788000000000001</v>
      </c>
      <c r="G60" s="15">
        <v>2.6147</v>
      </c>
      <c r="H60" s="15">
        <v>2.5728</v>
      </c>
      <c r="I60" s="15">
        <v>2.1126999999999998</v>
      </c>
      <c r="J60" s="15">
        <v>2.4306000000000001</v>
      </c>
      <c r="K60" s="15">
        <v>2.3797000000000001</v>
      </c>
      <c r="L60" s="15">
        <v>2.6153</v>
      </c>
      <c r="M60" s="15">
        <v>1.9251</v>
      </c>
      <c r="N60" s="15">
        <v>2.2776999999999998</v>
      </c>
      <c r="Q60" t="s">
        <v>2</v>
      </c>
      <c r="R60">
        <f>C60-$C$5</f>
        <v>2.2837000000000001</v>
      </c>
      <c r="S60">
        <f>D60-$D$5</f>
        <v>2.0982000000000003</v>
      </c>
      <c r="T60">
        <f>E60-$E$5</f>
        <v>1.5195000000000001</v>
      </c>
      <c r="U60">
        <f>F60-$F$5</f>
        <v>2.3513999999999999</v>
      </c>
      <c r="V60">
        <f>G60-$G$5</f>
        <v>2.4558</v>
      </c>
      <c r="W60">
        <f>H60-$H$5</f>
        <v>2.4152</v>
      </c>
      <c r="X60">
        <f>I60-$I$5</f>
        <v>1.9864999999999997</v>
      </c>
      <c r="Y60">
        <f>J60-$J$5</f>
        <v>2.2978000000000001</v>
      </c>
      <c r="Z60">
        <f>K60-$K$5</f>
        <v>2.2497000000000003</v>
      </c>
      <c r="AA60">
        <f>L60-$L$5</f>
        <v>2.4742999999999999</v>
      </c>
      <c r="AB60">
        <f>M60-$M$5</f>
        <v>1.8067</v>
      </c>
      <c r="AC60">
        <f>N60-$N$5</f>
        <v>2.1471</v>
      </c>
      <c r="AF60" t="s">
        <v>2</v>
      </c>
      <c r="AG60">
        <f t="shared" ref="AG60:AG66" si="27">IF(R60-$R$59&lt;0,"0",R60-$R$59)</f>
        <v>2.0375000000000001</v>
      </c>
      <c r="AH60">
        <f t="shared" si="24"/>
        <v>1.8520000000000003</v>
      </c>
      <c r="AI60">
        <f t="shared" si="24"/>
        <v>1.2733000000000001</v>
      </c>
      <c r="AJ60">
        <f t="shared" si="24"/>
        <v>2.1052</v>
      </c>
      <c r="AK60">
        <f t="shared" ref="AK60:AK66" si="28">IF(V60-$V$59&lt;0,"0",V60-$V$59)</f>
        <v>2.3262</v>
      </c>
      <c r="AL60">
        <f t="shared" si="25"/>
        <v>2.2856000000000001</v>
      </c>
      <c r="AM60">
        <f t="shared" si="25"/>
        <v>1.8568999999999998</v>
      </c>
      <c r="AN60">
        <f t="shared" si="25"/>
        <v>2.1682000000000001</v>
      </c>
      <c r="AO60">
        <f t="shared" ref="AO60:AO66" si="29">IF(Z60-$Z$59&lt;0,"0",Z60-$Z$59)</f>
        <v>2.0653000000000001</v>
      </c>
      <c r="AP60">
        <f t="shared" si="26"/>
        <v>2.2898999999999998</v>
      </c>
      <c r="AQ60">
        <f t="shared" si="26"/>
        <v>1.6223000000000001</v>
      </c>
      <c r="AR60">
        <f t="shared" si="26"/>
        <v>1.9626999999999999</v>
      </c>
    </row>
    <row r="61" spans="2:53" x14ac:dyDescent="0.3">
      <c r="B61" s="23" t="s">
        <v>3</v>
      </c>
      <c r="C61" s="15">
        <v>2.2223000000000002</v>
      </c>
      <c r="D61" s="15">
        <v>2.3007</v>
      </c>
      <c r="E61" s="15">
        <v>0.26100000000000001</v>
      </c>
      <c r="F61" s="15">
        <v>2.5171000000000001</v>
      </c>
      <c r="G61" s="15">
        <v>2.4963000000000002</v>
      </c>
      <c r="H61" s="15">
        <v>2.0411999999999999</v>
      </c>
      <c r="I61" s="15">
        <v>0.2157</v>
      </c>
      <c r="J61" s="15">
        <v>2.6615000000000002</v>
      </c>
      <c r="K61" s="15">
        <v>2.4474</v>
      </c>
      <c r="L61" s="15">
        <v>2.3014999999999999</v>
      </c>
      <c r="M61" s="15">
        <v>0.24129999999999999</v>
      </c>
      <c r="N61" s="15">
        <v>2.5305</v>
      </c>
      <c r="Q61" t="s">
        <v>3</v>
      </c>
      <c r="R61">
        <f>C61-$C$6</f>
        <v>2.0568</v>
      </c>
      <c r="S61">
        <f>D61-$D$6</f>
        <v>2.1486999999999998</v>
      </c>
      <c r="T61">
        <f>E61-$E$6</f>
        <v>5.0800000000000012E-2</v>
      </c>
      <c r="U61">
        <f>F61-$F$6</f>
        <v>2.3744000000000001</v>
      </c>
      <c r="V61">
        <f>G61-$G$6</f>
        <v>2.3650000000000002</v>
      </c>
      <c r="W61">
        <f>H61-$H$6</f>
        <v>1.9232999999999998</v>
      </c>
      <c r="X61">
        <f>I61-$I$6</f>
        <v>4.6199999999999991E-2</v>
      </c>
      <c r="Y61">
        <f>J61-$J$6</f>
        <v>2.5034000000000001</v>
      </c>
      <c r="Z61">
        <f>K61-$K$6</f>
        <v>2.3227000000000002</v>
      </c>
      <c r="AA61">
        <f>L61-$L$6</f>
        <v>2.1831</v>
      </c>
      <c r="AB61">
        <f>M61-$M$6</f>
        <v>2.8999999999999998E-2</v>
      </c>
      <c r="AC61">
        <f>N61-$N$6</f>
        <v>2.4003000000000001</v>
      </c>
      <c r="AF61" t="s">
        <v>3</v>
      </c>
      <c r="AG61">
        <f t="shared" si="27"/>
        <v>1.8106</v>
      </c>
      <c r="AH61">
        <f t="shared" si="24"/>
        <v>1.9024999999999999</v>
      </c>
      <c r="AI61" t="str">
        <f t="shared" si="24"/>
        <v>0</v>
      </c>
      <c r="AJ61">
        <f t="shared" si="24"/>
        <v>2.1282000000000001</v>
      </c>
      <c r="AK61">
        <f t="shared" si="28"/>
        <v>2.2354000000000003</v>
      </c>
      <c r="AL61">
        <f t="shared" si="25"/>
        <v>1.7936999999999999</v>
      </c>
      <c r="AM61" t="str">
        <f t="shared" si="25"/>
        <v>0</v>
      </c>
      <c r="AN61">
        <f t="shared" si="25"/>
        <v>2.3738000000000001</v>
      </c>
      <c r="AO61">
        <f t="shared" si="29"/>
        <v>2.1383000000000001</v>
      </c>
      <c r="AP61">
        <f t="shared" si="26"/>
        <v>1.9986999999999999</v>
      </c>
      <c r="AQ61" t="str">
        <f t="shared" si="26"/>
        <v>0</v>
      </c>
      <c r="AR61">
        <f t="shared" si="26"/>
        <v>2.2159</v>
      </c>
    </row>
    <row r="62" spans="2:53" x14ac:dyDescent="0.3">
      <c r="B62" s="23" t="s">
        <v>4</v>
      </c>
      <c r="C62" s="15">
        <v>2.2839</v>
      </c>
      <c r="D62" s="15">
        <v>2.7581000000000002</v>
      </c>
      <c r="E62" s="15">
        <v>2.5032000000000001</v>
      </c>
      <c r="F62" s="15">
        <v>1.9809000000000001</v>
      </c>
      <c r="G62" s="15">
        <v>2.3203999999999998</v>
      </c>
      <c r="H62" s="15">
        <v>2.7848000000000002</v>
      </c>
      <c r="I62" s="15">
        <v>2.4697</v>
      </c>
      <c r="J62" s="15">
        <v>2.1404999999999998</v>
      </c>
      <c r="K62" s="15">
        <v>2.1539999999999999</v>
      </c>
      <c r="L62" s="15">
        <v>2.754</v>
      </c>
      <c r="M62" s="15">
        <v>2.5365000000000002</v>
      </c>
      <c r="N62" s="15">
        <v>1.9043000000000001</v>
      </c>
      <c r="Q62" t="s">
        <v>4</v>
      </c>
      <c r="R62">
        <f>C62-$C$7</f>
        <v>2.117</v>
      </c>
      <c r="S62">
        <f>D62-$D$7</f>
        <v>2.6006</v>
      </c>
      <c r="T62">
        <f>E62-$E$7</f>
        <v>2.3515999999999999</v>
      </c>
      <c r="U62">
        <f>F62-$F$7</f>
        <v>1.8480000000000001</v>
      </c>
      <c r="V62">
        <f>G62-$G$7</f>
        <v>2.1722999999999999</v>
      </c>
      <c r="W62">
        <f>H62-$H$7</f>
        <v>2.6522000000000001</v>
      </c>
      <c r="X62">
        <f>I62-$I$7</f>
        <v>2.3336000000000001</v>
      </c>
      <c r="Y62">
        <f>J62-$J$7</f>
        <v>2.0265999999999997</v>
      </c>
      <c r="Z62">
        <f>K62-$K$7</f>
        <v>2.0329999999999999</v>
      </c>
      <c r="AA62">
        <f>L62-$L$7</f>
        <v>2.6408</v>
      </c>
      <c r="AB62">
        <f>M62-$M$7</f>
        <v>2.4293</v>
      </c>
      <c r="AC62">
        <f>N62-$N$7</f>
        <v>1.7954000000000001</v>
      </c>
      <c r="AF62" t="s">
        <v>4</v>
      </c>
      <c r="AG62">
        <f t="shared" si="27"/>
        <v>1.8708</v>
      </c>
      <c r="AH62">
        <f t="shared" si="24"/>
        <v>2.3544</v>
      </c>
      <c r="AI62">
        <f t="shared" si="24"/>
        <v>2.1053999999999999</v>
      </c>
      <c r="AJ62">
        <f t="shared" si="24"/>
        <v>1.6018000000000001</v>
      </c>
      <c r="AK62">
        <f t="shared" si="28"/>
        <v>2.0427</v>
      </c>
      <c r="AL62">
        <f t="shared" si="25"/>
        <v>2.5226000000000002</v>
      </c>
      <c r="AM62">
        <f t="shared" si="25"/>
        <v>2.2040000000000002</v>
      </c>
      <c r="AN62">
        <f t="shared" si="25"/>
        <v>1.8969999999999998</v>
      </c>
      <c r="AO62">
        <f t="shared" si="29"/>
        <v>1.8485999999999998</v>
      </c>
      <c r="AP62">
        <f t="shared" si="26"/>
        <v>2.4563999999999999</v>
      </c>
      <c r="AQ62">
        <f t="shared" si="26"/>
        <v>2.2448999999999999</v>
      </c>
      <c r="AR62">
        <f t="shared" si="26"/>
        <v>1.6110000000000002</v>
      </c>
    </row>
    <row r="63" spans="2:53" x14ac:dyDescent="0.3">
      <c r="B63" s="23" t="s">
        <v>5</v>
      </c>
      <c r="C63" s="15">
        <v>2.2871000000000001</v>
      </c>
      <c r="D63" s="15">
        <v>2.0781999999999998</v>
      </c>
      <c r="E63" s="15">
        <v>2.3744000000000001</v>
      </c>
      <c r="F63" s="15">
        <v>0.52200000000000002</v>
      </c>
      <c r="G63" s="15">
        <v>2.2843</v>
      </c>
      <c r="H63" s="15">
        <v>2.0794999999999999</v>
      </c>
      <c r="I63" s="15">
        <v>2.5222000000000002</v>
      </c>
      <c r="J63" s="15">
        <v>0.84060000000000001</v>
      </c>
      <c r="K63" s="15">
        <v>2.1583000000000001</v>
      </c>
      <c r="L63" s="15">
        <v>2.1716000000000002</v>
      </c>
      <c r="M63" s="15">
        <v>1.4281999999999999</v>
      </c>
      <c r="N63" s="15">
        <v>0.69850000000000001</v>
      </c>
      <c r="Q63" t="s">
        <v>5</v>
      </c>
      <c r="R63">
        <f>C63-$C$8</f>
        <v>2.1245000000000003</v>
      </c>
      <c r="S63">
        <f>D63-$D$8</f>
        <v>1.9324999999999999</v>
      </c>
      <c r="T63">
        <f>E63-$E$8</f>
        <v>2.2206999999999999</v>
      </c>
      <c r="U63">
        <f>F63-$F$8</f>
        <v>0.38250000000000001</v>
      </c>
      <c r="V63">
        <f>G63-$G$8</f>
        <v>2.1467000000000001</v>
      </c>
      <c r="W63">
        <f>H63-$H$8</f>
        <v>1.9470999999999998</v>
      </c>
      <c r="X63">
        <f>I63-$I$8</f>
        <v>2.3975000000000004</v>
      </c>
      <c r="Y63">
        <f>J63-$J$8</f>
        <v>0.72170000000000001</v>
      </c>
      <c r="Z63">
        <f>K63-$K$8</f>
        <v>2.0359000000000003</v>
      </c>
      <c r="AA63">
        <f>L63-$L$8</f>
        <v>2.0527000000000002</v>
      </c>
      <c r="AB63">
        <f>M63-$M$8</f>
        <v>1.3112999999999999</v>
      </c>
      <c r="AC63">
        <f>N63-$N$8</f>
        <v>0.58530000000000004</v>
      </c>
      <c r="AF63" t="s">
        <v>5</v>
      </c>
      <c r="AG63">
        <f t="shared" si="27"/>
        <v>1.8783000000000003</v>
      </c>
      <c r="AH63">
        <f t="shared" si="24"/>
        <v>1.6862999999999999</v>
      </c>
      <c r="AI63">
        <f t="shared" si="24"/>
        <v>1.9744999999999999</v>
      </c>
      <c r="AJ63">
        <f t="shared" si="24"/>
        <v>0.13630000000000003</v>
      </c>
      <c r="AK63">
        <f t="shared" si="28"/>
        <v>2.0171000000000001</v>
      </c>
      <c r="AL63">
        <f t="shared" si="25"/>
        <v>1.8174999999999999</v>
      </c>
      <c r="AM63">
        <f t="shared" si="25"/>
        <v>2.2679000000000005</v>
      </c>
      <c r="AN63">
        <f t="shared" si="25"/>
        <v>0.59210000000000007</v>
      </c>
      <c r="AO63">
        <f t="shared" si="29"/>
        <v>1.8515000000000001</v>
      </c>
      <c r="AP63">
        <f t="shared" si="26"/>
        <v>1.8683000000000001</v>
      </c>
      <c r="AQ63">
        <f t="shared" si="26"/>
        <v>1.1269</v>
      </c>
      <c r="AR63">
        <f t="shared" si="26"/>
        <v>0.40090000000000003</v>
      </c>
    </row>
    <row r="64" spans="2:53" x14ac:dyDescent="0.3">
      <c r="B64" s="23" t="s">
        <v>6</v>
      </c>
      <c r="C64" s="15">
        <v>2.2951000000000001</v>
      </c>
      <c r="D64" s="15">
        <v>1.6476999999999999</v>
      </c>
      <c r="E64" s="15">
        <v>2.4796999999999998</v>
      </c>
      <c r="F64" s="15">
        <v>1.5633999999999999</v>
      </c>
      <c r="G64" s="15">
        <v>1.8459000000000001</v>
      </c>
      <c r="H64" s="15">
        <v>1.7746999999999999</v>
      </c>
      <c r="I64" s="15">
        <v>2.4348999999999998</v>
      </c>
      <c r="J64" s="15">
        <v>1.621</v>
      </c>
      <c r="K64" s="15">
        <v>1.5822000000000001</v>
      </c>
      <c r="L64" s="15">
        <v>2.0152999999999999</v>
      </c>
      <c r="M64" s="15">
        <v>2.0459999999999998</v>
      </c>
      <c r="N64" s="15">
        <v>1.9079999999999999</v>
      </c>
      <c r="Q64" t="s">
        <v>6</v>
      </c>
      <c r="R64">
        <f>C64-$C$9</f>
        <v>2.1362000000000001</v>
      </c>
      <c r="S64">
        <f>D64-$D$9</f>
        <v>1.4911999999999999</v>
      </c>
      <c r="T64">
        <f>E64-$E$9</f>
        <v>2.3372999999999999</v>
      </c>
      <c r="U64">
        <f>F64-$F$9</f>
        <v>1.4327999999999999</v>
      </c>
      <c r="V64">
        <f>G64-$G$9</f>
        <v>1.7184000000000001</v>
      </c>
      <c r="W64">
        <f>H64-$H$9</f>
        <v>1.6496</v>
      </c>
      <c r="X64">
        <f>I64-$I$9</f>
        <v>2.3076999999999996</v>
      </c>
      <c r="Y64">
        <f>J64-$J$9</f>
        <v>1.5015000000000001</v>
      </c>
      <c r="Z64">
        <f>K64-$K$9</f>
        <v>1.4649000000000001</v>
      </c>
      <c r="AA64">
        <f>L64-$L$9</f>
        <v>1.8973999999999998</v>
      </c>
      <c r="AB64">
        <f>M64-$M$9</f>
        <v>1.9294999999999998</v>
      </c>
      <c r="AC64">
        <f>N64-$N$9</f>
        <v>1.7953999999999999</v>
      </c>
      <c r="AF64" t="s">
        <v>6</v>
      </c>
      <c r="AG64">
        <f t="shared" si="27"/>
        <v>1.8900000000000001</v>
      </c>
      <c r="AH64">
        <f t="shared" si="24"/>
        <v>1.2449999999999999</v>
      </c>
      <c r="AI64">
        <f t="shared" si="24"/>
        <v>2.0911</v>
      </c>
      <c r="AJ64">
        <f t="shared" si="24"/>
        <v>1.1865999999999999</v>
      </c>
      <c r="AK64">
        <f t="shared" si="28"/>
        <v>1.5888000000000002</v>
      </c>
      <c r="AL64">
        <f t="shared" si="25"/>
        <v>1.52</v>
      </c>
      <c r="AM64">
        <f t="shared" si="25"/>
        <v>2.1780999999999997</v>
      </c>
      <c r="AN64">
        <f t="shared" si="25"/>
        <v>1.3719000000000001</v>
      </c>
      <c r="AO64">
        <f t="shared" si="29"/>
        <v>1.2805</v>
      </c>
      <c r="AP64">
        <f t="shared" si="26"/>
        <v>1.7129999999999996</v>
      </c>
      <c r="AQ64">
        <f t="shared" si="26"/>
        <v>1.7450999999999999</v>
      </c>
      <c r="AR64">
        <f t="shared" si="26"/>
        <v>1.6109999999999998</v>
      </c>
    </row>
    <row r="65" spans="2:52" x14ac:dyDescent="0.3">
      <c r="B65" s="23" t="s">
        <v>7</v>
      </c>
      <c r="C65" s="15">
        <v>2.3567999999999998</v>
      </c>
      <c r="D65" s="15">
        <v>1.8552999999999999</v>
      </c>
      <c r="E65" s="15">
        <v>0.1278</v>
      </c>
      <c r="F65" s="15">
        <v>1.6449</v>
      </c>
      <c r="G65" s="15">
        <v>2.2682000000000002</v>
      </c>
      <c r="H65" s="15">
        <v>1.5613999999999999</v>
      </c>
      <c r="I65" s="15">
        <v>0.4425</v>
      </c>
      <c r="J65" s="15">
        <v>1.0680000000000001</v>
      </c>
      <c r="K65" s="15">
        <v>2.472</v>
      </c>
      <c r="L65" s="15">
        <v>1.1979</v>
      </c>
      <c r="M65" s="15">
        <v>0.3201</v>
      </c>
      <c r="N65" s="15">
        <v>2.4792000000000001</v>
      </c>
      <c r="Q65" t="s">
        <v>7</v>
      </c>
      <c r="R65">
        <f>C65-$C$10</f>
        <v>2.1915999999999998</v>
      </c>
      <c r="S65">
        <f>D65-$D$10</f>
        <v>1.6866999999999999</v>
      </c>
      <c r="T65">
        <f>E65-$E$10</f>
        <v>-4.0800000000000003E-2</v>
      </c>
      <c r="U65">
        <f>F65-$F$10</f>
        <v>1.5065999999999999</v>
      </c>
      <c r="V65">
        <f>G65-$G$10</f>
        <v>2.1196000000000002</v>
      </c>
      <c r="W65">
        <f>H65-$H$10</f>
        <v>1.4269999999999998</v>
      </c>
      <c r="X65">
        <f>I65-$I$10</f>
        <v>0.30690000000000001</v>
      </c>
      <c r="Y65">
        <f>J65-$J$10</f>
        <v>0.93500000000000005</v>
      </c>
      <c r="Z65">
        <f>K65-$K$10</f>
        <v>2.3456000000000001</v>
      </c>
      <c r="AA65">
        <f>L65-$L$10</f>
        <v>1.0611999999999999</v>
      </c>
      <c r="AB65">
        <f>M65-$M$10</f>
        <v>0.18490000000000001</v>
      </c>
      <c r="AC65">
        <f>N65-$N$10</f>
        <v>2.3606000000000003</v>
      </c>
      <c r="AF65" t="s">
        <v>7</v>
      </c>
      <c r="AG65">
        <f t="shared" si="27"/>
        <v>1.9453999999999998</v>
      </c>
      <c r="AH65">
        <f t="shared" si="24"/>
        <v>1.4404999999999999</v>
      </c>
      <c r="AI65" t="str">
        <f t="shared" si="24"/>
        <v>0</v>
      </c>
      <c r="AJ65">
        <f t="shared" si="24"/>
        <v>1.2604</v>
      </c>
      <c r="AK65">
        <f t="shared" si="28"/>
        <v>1.9900000000000002</v>
      </c>
      <c r="AL65">
        <f t="shared" si="25"/>
        <v>1.2973999999999999</v>
      </c>
      <c r="AM65">
        <f t="shared" si="25"/>
        <v>0.17730000000000001</v>
      </c>
      <c r="AN65">
        <f t="shared" si="25"/>
        <v>0.80540000000000012</v>
      </c>
      <c r="AO65">
        <f t="shared" si="29"/>
        <v>2.1612</v>
      </c>
      <c r="AP65">
        <f t="shared" si="26"/>
        <v>0.87679999999999991</v>
      </c>
      <c r="AQ65">
        <f t="shared" si="26"/>
        <v>5.0000000000000044E-4</v>
      </c>
      <c r="AR65">
        <f t="shared" si="26"/>
        <v>2.1762000000000001</v>
      </c>
    </row>
    <row r="66" spans="2:52" x14ac:dyDescent="0.3">
      <c r="B66" s="23" t="s">
        <v>8</v>
      </c>
      <c r="C66" s="15">
        <v>2.0611999999999999</v>
      </c>
      <c r="D66" s="15">
        <v>1.2142999999999999</v>
      </c>
      <c r="E66" s="15">
        <v>1.8438000000000001</v>
      </c>
      <c r="F66" s="15">
        <v>2.6833</v>
      </c>
      <c r="G66" s="15">
        <v>2.1454</v>
      </c>
      <c r="H66" s="15">
        <v>1.4</v>
      </c>
      <c r="I66" s="15">
        <v>1.1733</v>
      </c>
      <c r="J66" s="15">
        <v>0.87260000000000004</v>
      </c>
      <c r="K66" s="15">
        <v>2.2614999999999998</v>
      </c>
      <c r="L66" s="15">
        <v>1.4466000000000001</v>
      </c>
      <c r="M66" s="15">
        <v>1.8818999999999999</v>
      </c>
      <c r="N66" s="15">
        <v>1.0968</v>
      </c>
      <c r="Q66" t="s">
        <v>8</v>
      </c>
      <c r="R66">
        <f>C66-$C$11</f>
        <v>1.9012</v>
      </c>
      <c r="S66">
        <f>D66-$D$11</f>
        <v>1.0626</v>
      </c>
      <c r="T66">
        <f>E66-$E$11</f>
        <v>1.6812</v>
      </c>
      <c r="U66">
        <f>F66-$F$11</f>
        <v>2.4977999999999998</v>
      </c>
      <c r="V66">
        <f>G66-$G$11</f>
        <v>1.9809999999999999</v>
      </c>
      <c r="W66">
        <f>H66-$H$11</f>
        <v>1.2690999999999999</v>
      </c>
      <c r="X66">
        <f>I66-$I$11</f>
        <v>1.0490999999999999</v>
      </c>
      <c r="Y66">
        <f>J66-$J$11</f>
        <v>0.72100000000000009</v>
      </c>
      <c r="Z66">
        <f>K66-$K$11</f>
        <v>2.1463999999999999</v>
      </c>
      <c r="AA66">
        <f>L66-$L$11</f>
        <v>1.3186</v>
      </c>
      <c r="AB66">
        <f>M66-$M$11</f>
        <v>1.738</v>
      </c>
      <c r="AC66">
        <f>N66-$N$11</f>
        <v>0.96089999999999998</v>
      </c>
      <c r="AF66" t="s">
        <v>8</v>
      </c>
      <c r="AG66">
        <f t="shared" si="27"/>
        <v>1.655</v>
      </c>
      <c r="AH66">
        <f t="shared" si="24"/>
        <v>0.81640000000000001</v>
      </c>
      <c r="AI66">
        <f t="shared" si="24"/>
        <v>1.4350000000000001</v>
      </c>
      <c r="AJ66">
        <f t="shared" si="24"/>
        <v>2.2515999999999998</v>
      </c>
      <c r="AK66">
        <f t="shared" si="28"/>
        <v>1.8513999999999999</v>
      </c>
      <c r="AL66">
        <f t="shared" si="25"/>
        <v>1.1395</v>
      </c>
      <c r="AM66">
        <f t="shared" si="25"/>
        <v>0.91949999999999998</v>
      </c>
      <c r="AN66">
        <f t="shared" si="25"/>
        <v>0.59140000000000015</v>
      </c>
      <c r="AO66">
        <f t="shared" si="29"/>
        <v>1.9619999999999997</v>
      </c>
      <c r="AP66">
        <f t="shared" si="26"/>
        <v>1.1341999999999999</v>
      </c>
      <c r="AQ66">
        <f t="shared" si="26"/>
        <v>1.5535999999999999</v>
      </c>
      <c r="AR66">
        <f t="shared" si="26"/>
        <v>0.77649999999999997</v>
      </c>
    </row>
    <row r="67" spans="2:52" ht="15" thickBot="1" x14ac:dyDescent="0.3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</row>
    <row r="68" spans="2:52" x14ac:dyDescent="0.3">
      <c r="B68" s="23">
        <v>144</v>
      </c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Q68">
        <v>144</v>
      </c>
      <c r="AF68">
        <v>144</v>
      </c>
      <c r="AV68" t="s">
        <v>10</v>
      </c>
      <c r="AW68" t="s">
        <v>11</v>
      </c>
      <c r="AX68" t="s">
        <v>12</v>
      </c>
      <c r="AY68" s="4" t="s">
        <v>13</v>
      </c>
      <c r="AZ68" s="5" t="s">
        <v>14</v>
      </c>
    </row>
    <row r="69" spans="2:52" ht="15" thickBot="1" x14ac:dyDescent="0.35">
      <c r="B69" s="8" t="s">
        <v>0</v>
      </c>
      <c r="C69" s="9">
        <v>1</v>
      </c>
      <c r="D69" s="9">
        <v>2</v>
      </c>
      <c r="E69" s="9">
        <v>3</v>
      </c>
      <c r="F69" s="9">
        <v>4</v>
      </c>
      <c r="G69" s="9">
        <v>5</v>
      </c>
      <c r="H69" s="9">
        <v>6</v>
      </c>
      <c r="I69" s="9">
        <v>7</v>
      </c>
      <c r="J69" s="9">
        <v>8</v>
      </c>
      <c r="K69" s="9">
        <v>9</v>
      </c>
      <c r="L69" s="9">
        <v>10</v>
      </c>
      <c r="M69" s="9">
        <v>11</v>
      </c>
      <c r="N69" s="9">
        <v>12</v>
      </c>
      <c r="Q69" t="s">
        <v>0</v>
      </c>
      <c r="R69">
        <v>1</v>
      </c>
      <c r="S69">
        <v>2</v>
      </c>
      <c r="T69">
        <v>3</v>
      </c>
      <c r="U69">
        <v>4</v>
      </c>
      <c r="V69">
        <v>5</v>
      </c>
      <c r="W69">
        <v>6</v>
      </c>
      <c r="X69">
        <v>7</v>
      </c>
      <c r="Y69">
        <v>8</v>
      </c>
      <c r="Z69">
        <v>9</v>
      </c>
      <c r="AA69">
        <v>10</v>
      </c>
      <c r="AB69">
        <v>11</v>
      </c>
      <c r="AC69">
        <v>12</v>
      </c>
      <c r="AF69" t="s">
        <v>0</v>
      </c>
      <c r="AG69">
        <v>1</v>
      </c>
      <c r="AH69">
        <v>2</v>
      </c>
      <c r="AI69">
        <v>3</v>
      </c>
      <c r="AJ69">
        <v>4</v>
      </c>
      <c r="AK69">
        <v>5</v>
      </c>
      <c r="AL69">
        <v>6</v>
      </c>
      <c r="AM69">
        <v>7</v>
      </c>
      <c r="AN69">
        <v>8</v>
      </c>
      <c r="AO69">
        <v>9</v>
      </c>
      <c r="AP69">
        <v>10</v>
      </c>
      <c r="AQ69">
        <v>11</v>
      </c>
      <c r="AR69">
        <v>12</v>
      </c>
      <c r="AV69">
        <f>SUM(AG70:AJ77)/31</f>
        <v>1.6456903225806447</v>
      </c>
      <c r="AW69">
        <f>SUM(AK70:AN77)/31</f>
        <v>1.6943000000000001</v>
      </c>
      <c r="AX69">
        <f>SUM(AO70:AR77)/31</f>
        <v>1.6423161290322574</v>
      </c>
      <c r="AY69" s="6">
        <f>AVERAGE(AV69:AX69)</f>
        <v>1.6607688172043009</v>
      </c>
      <c r="AZ69" s="7">
        <f>STDEV(AV69:AX69)</f>
        <v>2.9087823230424938E-2</v>
      </c>
    </row>
    <row r="70" spans="2:52" x14ac:dyDescent="0.3">
      <c r="B70" s="8" t="s">
        <v>1</v>
      </c>
      <c r="C70" s="10">
        <v>0.41410000000000002</v>
      </c>
      <c r="D70" s="10">
        <v>2.1913</v>
      </c>
      <c r="E70" s="10">
        <v>2.0263</v>
      </c>
      <c r="F70" s="10">
        <v>2.3325</v>
      </c>
      <c r="G70" s="10">
        <v>0.2792</v>
      </c>
      <c r="H70" s="10">
        <v>1.8763000000000001</v>
      </c>
      <c r="I70" s="10">
        <v>1.8892</v>
      </c>
      <c r="J70" s="10">
        <v>2.4159999999999999</v>
      </c>
      <c r="K70" s="10">
        <v>0.32119999999999999</v>
      </c>
      <c r="L70" s="10">
        <v>1.8566</v>
      </c>
      <c r="M70" s="10">
        <v>1.5984</v>
      </c>
      <c r="N70" s="10">
        <v>2.2696999999999998</v>
      </c>
      <c r="Q70" t="s">
        <v>1</v>
      </c>
      <c r="R70">
        <f>C70-$C$4</f>
        <v>0.25030000000000002</v>
      </c>
      <c r="S70">
        <f>D70-$D$4</f>
        <v>2.0598999999999998</v>
      </c>
      <c r="T70">
        <f>E70-$E$4</f>
        <v>1.8877999999999999</v>
      </c>
      <c r="U70">
        <f>F70-$F$4</f>
        <v>2.1934</v>
      </c>
      <c r="V70">
        <f>G70-$G$4</f>
        <v>0.12840000000000001</v>
      </c>
      <c r="W70">
        <f>H70-$H$4</f>
        <v>1.7159</v>
      </c>
      <c r="X70">
        <f>I70-$I$4</f>
        <v>1.7582</v>
      </c>
      <c r="Y70">
        <f>J70-$J$4</f>
        <v>2.2806999999999999</v>
      </c>
      <c r="Z70">
        <f>K70-$K$4</f>
        <v>0.17159999999999997</v>
      </c>
      <c r="AA70">
        <f>L70-$L$4</f>
        <v>1.7332000000000001</v>
      </c>
      <c r="AB70">
        <f>M70-$M$4</f>
        <v>1.4647000000000001</v>
      </c>
      <c r="AC70">
        <f>N70-$N$4</f>
        <v>2.1353</v>
      </c>
      <c r="AF70" t="s">
        <v>1</v>
      </c>
      <c r="AG70">
        <f>IF(R70-$R$59&lt;0,"0",R70-$R$59)</f>
        <v>4.1000000000000481E-3</v>
      </c>
      <c r="AH70">
        <f t="shared" ref="AH70:AJ77" si="30">IF(S70-$R$59&lt;0,"0",S70-$R$59)</f>
        <v>1.8136999999999999</v>
      </c>
      <c r="AI70">
        <f t="shared" si="30"/>
        <v>1.6415999999999999</v>
      </c>
      <c r="AJ70">
        <f t="shared" si="30"/>
        <v>1.9472</v>
      </c>
      <c r="AK70" t="str">
        <f>IF(V70-$V$59&lt;0,"0",V70-$V$59)</f>
        <v>0</v>
      </c>
      <c r="AL70">
        <f t="shared" ref="AL70:AN77" si="31">IF(W70-$V$59&lt;0,"0",W70-$V$59)</f>
        <v>1.5863</v>
      </c>
      <c r="AM70">
        <f t="shared" si="31"/>
        <v>1.6286</v>
      </c>
      <c r="AN70">
        <f t="shared" si="31"/>
        <v>2.1511</v>
      </c>
      <c r="AO70" t="str">
        <f>IF(Z70-$Z$59&lt;0,"0",Z70-$Z$59)</f>
        <v>0</v>
      </c>
      <c r="AP70">
        <f t="shared" ref="AP70:AR77" si="32">IF(AA70-$Z$59&lt;0,"0",AA70-$Z$59)</f>
        <v>1.5488</v>
      </c>
      <c r="AQ70">
        <f t="shared" si="32"/>
        <v>1.2803</v>
      </c>
      <c r="AR70">
        <f t="shared" si="32"/>
        <v>1.9508999999999999</v>
      </c>
    </row>
    <row r="71" spans="2:52" x14ac:dyDescent="0.3">
      <c r="B71" s="8" t="s">
        <v>2</v>
      </c>
      <c r="C71" s="10">
        <v>2.3973</v>
      </c>
      <c r="D71" s="10">
        <v>2.2343999999999999</v>
      </c>
      <c r="E71" s="10">
        <v>1.6324000000000001</v>
      </c>
      <c r="F71" s="10">
        <v>2.3222999999999998</v>
      </c>
      <c r="G71" s="10">
        <v>2.4605999999999999</v>
      </c>
      <c r="H71" s="10">
        <v>2.5979000000000001</v>
      </c>
      <c r="I71" s="10">
        <v>2.0057999999999998</v>
      </c>
      <c r="J71" s="10">
        <v>2.3957000000000002</v>
      </c>
      <c r="K71" s="10">
        <v>2.3104</v>
      </c>
      <c r="L71" s="10">
        <v>2.5562999999999998</v>
      </c>
      <c r="M71" s="10">
        <v>1.8603000000000001</v>
      </c>
      <c r="N71" s="10">
        <v>2.0432000000000001</v>
      </c>
      <c r="Q71" t="s">
        <v>2</v>
      </c>
      <c r="R71">
        <f>C71-$C$5</f>
        <v>2.2273000000000001</v>
      </c>
      <c r="S71">
        <f>D71-$D$5</f>
        <v>2.0865</v>
      </c>
      <c r="T71">
        <f>E71-$E$5</f>
        <v>1.4968000000000001</v>
      </c>
      <c r="U71">
        <f>F71-$F$5</f>
        <v>2.1948999999999996</v>
      </c>
      <c r="V71">
        <f>G71-$G$5</f>
        <v>2.3016999999999999</v>
      </c>
      <c r="W71">
        <f>H71-$H$5</f>
        <v>2.4403000000000001</v>
      </c>
      <c r="X71">
        <f>I71-$I$5</f>
        <v>1.8795999999999997</v>
      </c>
      <c r="Y71">
        <f>J71-$J$5</f>
        <v>2.2629000000000001</v>
      </c>
      <c r="Z71">
        <f>K71-$K$5</f>
        <v>2.1804000000000001</v>
      </c>
      <c r="AA71">
        <f>L71-$L$5</f>
        <v>2.4152999999999998</v>
      </c>
      <c r="AB71">
        <f>M71-$M$5</f>
        <v>1.7419</v>
      </c>
      <c r="AC71">
        <f>N71-$N$5</f>
        <v>1.9126000000000001</v>
      </c>
      <c r="AF71" t="s">
        <v>2</v>
      </c>
      <c r="AG71">
        <f t="shared" ref="AG71:AG77" si="33">IF(R71-$R$59&lt;0,"0",R71-$R$59)</f>
        <v>1.9811000000000001</v>
      </c>
      <c r="AH71">
        <f t="shared" si="30"/>
        <v>1.8403</v>
      </c>
      <c r="AI71">
        <f t="shared" si="30"/>
        <v>1.2506000000000002</v>
      </c>
      <c r="AJ71">
        <f t="shared" si="30"/>
        <v>1.9486999999999997</v>
      </c>
      <c r="AK71">
        <f t="shared" ref="AK71:AK77" si="34">IF(V71-$V$59&lt;0,"0",V71-$V$59)</f>
        <v>2.1720999999999999</v>
      </c>
      <c r="AL71">
        <f t="shared" si="31"/>
        <v>2.3107000000000002</v>
      </c>
      <c r="AM71">
        <f t="shared" si="31"/>
        <v>1.7499999999999998</v>
      </c>
      <c r="AN71">
        <f t="shared" si="31"/>
        <v>2.1333000000000002</v>
      </c>
      <c r="AO71">
        <f t="shared" ref="AO71:AO77" si="35">IF(Z71-$Z$59&lt;0,"0",Z71-$Z$59)</f>
        <v>1.996</v>
      </c>
      <c r="AP71">
        <f t="shared" si="32"/>
        <v>2.2308999999999997</v>
      </c>
      <c r="AQ71">
        <f t="shared" si="32"/>
        <v>1.5575000000000001</v>
      </c>
      <c r="AR71">
        <f t="shared" si="32"/>
        <v>1.7282000000000002</v>
      </c>
    </row>
    <row r="72" spans="2:52" x14ac:dyDescent="0.3">
      <c r="B72" s="8" t="s">
        <v>3</v>
      </c>
      <c r="C72" s="10">
        <v>2.2604000000000002</v>
      </c>
      <c r="D72" s="10">
        <v>2.4661</v>
      </c>
      <c r="E72" s="10">
        <v>0.2833</v>
      </c>
      <c r="F72" s="10">
        <v>2.5558000000000001</v>
      </c>
      <c r="G72" s="10">
        <v>2.5308000000000002</v>
      </c>
      <c r="H72" s="10">
        <v>2.3115000000000001</v>
      </c>
      <c r="I72" s="10">
        <v>0.2432</v>
      </c>
      <c r="J72" s="10">
        <v>2.5783999999999998</v>
      </c>
      <c r="K72" s="10">
        <v>2.4761000000000002</v>
      </c>
      <c r="L72" s="10">
        <v>2.528</v>
      </c>
      <c r="M72" s="10">
        <v>0.2843</v>
      </c>
      <c r="N72" s="10">
        <v>2.5928</v>
      </c>
      <c r="Q72" t="s">
        <v>3</v>
      </c>
      <c r="R72">
        <f>C72-$C$6</f>
        <v>2.0949</v>
      </c>
      <c r="S72">
        <f>D72-$D$6</f>
        <v>2.3140999999999998</v>
      </c>
      <c r="T72">
        <f>E72-$E$6</f>
        <v>7.3099999999999998E-2</v>
      </c>
      <c r="U72">
        <f>F72-$F$6</f>
        <v>2.4131</v>
      </c>
      <c r="V72">
        <f>G72-$G$6</f>
        <v>2.3995000000000002</v>
      </c>
      <c r="W72">
        <f>H72-$H$6</f>
        <v>2.1936</v>
      </c>
      <c r="X72">
        <f>I72-$I$6</f>
        <v>7.3699999999999988E-2</v>
      </c>
      <c r="Y72">
        <f>J72-$J$6</f>
        <v>2.4202999999999997</v>
      </c>
      <c r="Z72">
        <f>K72-$K$6</f>
        <v>2.3514000000000004</v>
      </c>
      <c r="AA72">
        <f>L72-$L$6</f>
        <v>2.4096000000000002</v>
      </c>
      <c r="AB72">
        <f>M72-$M$6</f>
        <v>7.2000000000000008E-2</v>
      </c>
      <c r="AC72">
        <f>N72-$N$6</f>
        <v>2.4626000000000001</v>
      </c>
      <c r="AF72" t="s">
        <v>3</v>
      </c>
      <c r="AG72">
        <f t="shared" si="33"/>
        <v>1.8487</v>
      </c>
      <c r="AH72">
        <f t="shared" si="30"/>
        <v>2.0678999999999998</v>
      </c>
      <c r="AI72" t="str">
        <f t="shared" si="30"/>
        <v>0</v>
      </c>
      <c r="AJ72">
        <f t="shared" si="30"/>
        <v>2.1669</v>
      </c>
      <c r="AK72">
        <f t="shared" si="34"/>
        <v>2.2699000000000003</v>
      </c>
      <c r="AL72">
        <f t="shared" si="31"/>
        <v>2.0640000000000001</v>
      </c>
      <c r="AM72" t="str">
        <f t="shared" si="31"/>
        <v>0</v>
      </c>
      <c r="AN72">
        <f t="shared" si="31"/>
        <v>2.2906999999999997</v>
      </c>
      <c r="AO72">
        <f t="shared" si="35"/>
        <v>2.1670000000000003</v>
      </c>
      <c r="AP72">
        <f t="shared" si="32"/>
        <v>2.2252000000000001</v>
      </c>
      <c r="AQ72" t="str">
        <f t="shared" si="32"/>
        <v>0</v>
      </c>
      <c r="AR72">
        <f t="shared" si="32"/>
        <v>2.2782</v>
      </c>
    </row>
    <row r="73" spans="2:52" x14ac:dyDescent="0.3">
      <c r="B73" s="8" t="s">
        <v>4</v>
      </c>
      <c r="C73" s="10">
        <v>2.3654999999999999</v>
      </c>
      <c r="D73" s="10">
        <v>2.6810999999999998</v>
      </c>
      <c r="E73" s="10">
        <v>2.5550000000000002</v>
      </c>
      <c r="F73" s="10">
        <v>1.9681</v>
      </c>
      <c r="G73" s="10">
        <v>2.3723999999999998</v>
      </c>
      <c r="H73" s="10">
        <v>2.6968000000000001</v>
      </c>
      <c r="I73" s="10">
        <v>2.15</v>
      </c>
      <c r="J73" s="10">
        <v>2.0531999999999999</v>
      </c>
      <c r="K73" s="10">
        <v>2.1753999999999998</v>
      </c>
      <c r="L73" s="10">
        <v>2.7237</v>
      </c>
      <c r="M73" s="10">
        <v>2.5103</v>
      </c>
      <c r="N73" s="10">
        <v>1.8268</v>
      </c>
      <c r="Q73" t="s">
        <v>4</v>
      </c>
      <c r="R73">
        <f>C73-$C$7</f>
        <v>2.1985999999999999</v>
      </c>
      <c r="S73">
        <f>D73-$D$7</f>
        <v>2.5235999999999996</v>
      </c>
      <c r="T73">
        <f>E73-$E$7</f>
        <v>2.4034</v>
      </c>
      <c r="U73">
        <f>F73-$F$7</f>
        <v>1.8351999999999999</v>
      </c>
      <c r="V73">
        <f>G73-$G$7</f>
        <v>2.2242999999999999</v>
      </c>
      <c r="W73">
        <f>H73-$H$7</f>
        <v>2.5642</v>
      </c>
      <c r="X73">
        <f>I73-$I$7</f>
        <v>2.0139</v>
      </c>
      <c r="Y73">
        <f>J73-$J$7</f>
        <v>1.9392999999999998</v>
      </c>
      <c r="Z73">
        <f>K73-$K$7</f>
        <v>2.0543999999999998</v>
      </c>
      <c r="AA73">
        <f>L73-$L$7</f>
        <v>2.6105</v>
      </c>
      <c r="AB73">
        <f>M73-$M$7</f>
        <v>2.4030999999999998</v>
      </c>
      <c r="AC73">
        <f>N73-$N$7</f>
        <v>1.7179</v>
      </c>
      <c r="AF73" t="s">
        <v>4</v>
      </c>
      <c r="AG73">
        <f t="shared" si="33"/>
        <v>1.9523999999999999</v>
      </c>
      <c r="AH73">
        <f t="shared" si="30"/>
        <v>2.2773999999999996</v>
      </c>
      <c r="AI73">
        <f t="shared" si="30"/>
        <v>2.1572</v>
      </c>
      <c r="AJ73">
        <f t="shared" si="30"/>
        <v>1.589</v>
      </c>
      <c r="AK73">
        <f t="shared" si="34"/>
        <v>2.0947</v>
      </c>
      <c r="AL73">
        <f t="shared" si="31"/>
        <v>2.4346000000000001</v>
      </c>
      <c r="AM73">
        <f t="shared" si="31"/>
        <v>1.8843000000000001</v>
      </c>
      <c r="AN73">
        <f t="shared" si="31"/>
        <v>1.8096999999999999</v>
      </c>
      <c r="AO73">
        <f t="shared" si="35"/>
        <v>1.8699999999999997</v>
      </c>
      <c r="AP73">
        <f t="shared" si="32"/>
        <v>2.4260999999999999</v>
      </c>
      <c r="AQ73">
        <f t="shared" si="32"/>
        <v>2.2186999999999997</v>
      </c>
      <c r="AR73">
        <f t="shared" si="32"/>
        <v>1.5335000000000001</v>
      </c>
    </row>
    <row r="74" spans="2:52" x14ac:dyDescent="0.3">
      <c r="B74" s="8" t="s">
        <v>5</v>
      </c>
      <c r="C74" s="10">
        <v>2.3370000000000002</v>
      </c>
      <c r="D74" s="10">
        <v>2.0834999999999999</v>
      </c>
      <c r="E74" s="10">
        <v>2.4761000000000002</v>
      </c>
      <c r="F74" s="10">
        <v>0.85289999999999999</v>
      </c>
      <c r="G74" s="10">
        <v>2.3654000000000002</v>
      </c>
      <c r="H74" s="10">
        <v>2.0325000000000002</v>
      </c>
      <c r="I74" s="10">
        <v>2.5501999999999998</v>
      </c>
      <c r="J74" s="10">
        <v>1.1405000000000001</v>
      </c>
      <c r="K74" s="10">
        <v>2.1755</v>
      </c>
      <c r="L74" s="10">
        <v>2.1543000000000001</v>
      </c>
      <c r="M74" s="10">
        <v>1.4053</v>
      </c>
      <c r="N74" s="10">
        <v>1.1560999999999999</v>
      </c>
      <c r="Q74" t="s">
        <v>5</v>
      </c>
      <c r="R74">
        <f>C74-$C$8</f>
        <v>2.1744000000000003</v>
      </c>
      <c r="S74">
        <f>D74-$D$8</f>
        <v>1.9378</v>
      </c>
      <c r="T74">
        <f>E74-$E$8</f>
        <v>2.3224</v>
      </c>
      <c r="U74">
        <f>F74-$F$8</f>
        <v>0.71340000000000003</v>
      </c>
      <c r="V74">
        <f>G74-$G$8</f>
        <v>2.2278000000000002</v>
      </c>
      <c r="W74">
        <f>H74-$H$8</f>
        <v>1.9001000000000001</v>
      </c>
      <c r="X74">
        <f>I74-$I$8</f>
        <v>2.4255</v>
      </c>
      <c r="Y74">
        <f>J74-$J$8</f>
        <v>1.0216000000000001</v>
      </c>
      <c r="Z74">
        <f>K74-$K$8</f>
        <v>2.0531000000000001</v>
      </c>
      <c r="AA74">
        <f>L74-$L$8</f>
        <v>2.0354000000000001</v>
      </c>
      <c r="AB74">
        <f>M74-$M$8</f>
        <v>1.2884</v>
      </c>
      <c r="AC74">
        <f>N74-$N$8</f>
        <v>1.0428999999999999</v>
      </c>
      <c r="AF74" t="s">
        <v>5</v>
      </c>
      <c r="AG74">
        <f t="shared" si="33"/>
        <v>1.9282000000000004</v>
      </c>
      <c r="AH74">
        <f t="shared" si="30"/>
        <v>1.6916</v>
      </c>
      <c r="AI74">
        <f t="shared" si="30"/>
        <v>2.0762</v>
      </c>
      <c r="AJ74">
        <f t="shared" si="30"/>
        <v>0.46720000000000006</v>
      </c>
      <c r="AK74">
        <f t="shared" si="34"/>
        <v>2.0982000000000003</v>
      </c>
      <c r="AL74">
        <f t="shared" si="31"/>
        <v>1.7705000000000002</v>
      </c>
      <c r="AM74">
        <f t="shared" si="31"/>
        <v>2.2959000000000001</v>
      </c>
      <c r="AN74">
        <f t="shared" si="31"/>
        <v>0.89200000000000013</v>
      </c>
      <c r="AO74">
        <f t="shared" si="35"/>
        <v>1.8687</v>
      </c>
      <c r="AP74">
        <f t="shared" si="32"/>
        <v>1.851</v>
      </c>
      <c r="AQ74">
        <f t="shared" si="32"/>
        <v>1.1040000000000001</v>
      </c>
      <c r="AR74">
        <f t="shared" si="32"/>
        <v>0.85849999999999993</v>
      </c>
    </row>
    <row r="75" spans="2:52" x14ac:dyDescent="0.3">
      <c r="B75" s="8" t="s">
        <v>6</v>
      </c>
      <c r="C75" s="10">
        <v>2.3527999999999998</v>
      </c>
      <c r="D75" s="10">
        <v>1.9339999999999999</v>
      </c>
      <c r="E75" s="10">
        <v>2.4983</v>
      </c>
      <c r="F75" s="10">
        <v>1.9563999999999999</v>
      </c>
      <c r="G75" s="10">
        <v>2.1985000000000001</v>
      </c>
      <c r="H75" s="10">
        <v>1.7361</v>
      </c>
      <c r="I75" s="10">
        <v>2.4466000000000001</v>
      </c>
      <c r="J75" s="10">
        <v>2.0510000000000002</v>
      </c>
      <c r="K75" s="10">
        <v>2.0044</v>
      </c>
      <c r="L75" s="10">
        <v>2.0087000000000002</v>
      </c>
      <c r="M75" s="10">
        <v>2.2168999999999999</v>
      </c>
      <c r="N75" s="10">
        <v>2.2496</v>
      </c>
      <c r="Q75" t="s">
        <v>6</v>
      </c>
      <c r="R75">
        <f>C75-$C$9</f>
        <v>2.1938999999999997</v>
      </c>
      <c r="S75">
        <f>D75-$D$9</f>
        <v>1.7774999999999999</v>
      </c>
      <c r="T75">
        <f>E75-$E$9</f>
        <v>2.3559000000000001</v>
      </c>
      <c r="U75">
        <f>F75-$F$9</f>
        <v>1.8257999999999999</v>
      </c>
      <c r="V75">
        <f>G75-$G$9</f>
        <v>2.0710000000000002</v>
      </c>
      <c r="W75">
        <f>H75-$H$9</f>
        <v>1.611</v>
      </c>
      <c r="X75">
        <f>I75-$I$9</f>
        <v>2.3193999999999999</v>
      </c>
      <c r="Y75">
        <f>J75-$J$9</f>
        <v>1.9315000000000002</v>
      </c>
      <c r="Z75">
        <f>K75-$K$9</f>
        <v>1.8871</v>
      </c>
      <c r="AA75">
        <f>L75-$L$9</f>
        <v>1.8908</v>
      </c>
      <c r="AB75">
        <f>M75-$M$9</f>
        <v>2.1004</v>
      </c>
      <c r="AC75">
        <f>N75-$N$9</f>
        <v>2.137</v>
      </c>
      <c r="AF75" t="s">
        <v>6</v>
      </c>
      <c r="AG75">
        <f t="shared" si="33"/>
        <v>1.9476999999999998</v>
      </c>
      <c r="AH75">
        <f t="shared" si="30"/>
        <v>1.5312999999999999</v>
      </c>
      <c r="AI75">
        <f t="shared" si="30"/>
        <v>2.1097000000000001</v>
      </c>
      <c r="AJ75">
        <f t="shared" si="30"/>
        <v>1.5795999999999999</v>
      </c>
      <c r="AK75">
        <f t="shared" si="34"/>
        <v>1.9414000000000002</v>
      </c>
      <c r="AL75">
        <f t="shared" si="31"/>
        <v>1.4814000000000001</v>
      </c>
      <c r="AM75">
        <f t="shared" si="31"/>
        <v>2.1898</v>
      </c>
      <c r="AN75">
        <f t="shared" si="31"/>
        <v>1.8019000000000003</v>
      </c>
      <c r="AO75">
        <f t="shared" si="35"/>
        <v>1.7027000000000001</v>
      </c>
      <c r="AP75">
        <f t="shared" si="32"/>
        <v>1.7063999999999999</v>
      </c>
      <c r="AQ75">
        <f t="shared" si="32"/>
        <v>1.9159999999999999</v>
      </c>
      <c r="AR75">
        <f t="shared" si="32"/>
        <v>1.9525999999999999</v>
      </c>
    </row>
    <row r="76" spans="2:52" x14ac:dyDescent="0.3">
      <c r="B76" s="8" t="s">
        <v>7</v>
      </c>
      <c r="C76" s="10">
        <v>2.3382000000000001</v>
      </c>
      <c r="D76" s="10">
        <v>1.8706</v>
      </c>
      <c r="E76" s="10">
        <v>0.17319999999999999</v>
      </c>
      <c r="F76" s="10">
        <v>1.6556999999999999</v>
      </c>
      <c r="G76" s="10">
        <v>2.2515999999999998</v>
      </c>
      <c r="H76" s="10">
        <v>1.5463</v>
      </c>
      <c r="I76" s="10">
        <v>0.67549999999999999</v>
      </c>
      <c r="J76" s="10">
        <v>1.1477999999999999</v>
      </c>
      <c r="K76" s="10">
        <v>2.44</v>
      </c>
      <c r="L76" s="10">
        <v>1.1621999999999999</v>
      </c>
      <c r="M76" s="10">
        <v>0.49330000000000002</v>
      </c>
      <c r="N76" s="10">
        <v>2.4672999999999998</v>
      </c>
      <c r="Q76" t="s">
        <v>7</v>
      </c>
      <c r="R76">
        <f>C76-$C$10</f>
        <v>2.173</v>
      </c>
      <c r="S76">
        <f>D76-$D$10</f>
        <v>1.702</v>
      </c>
      <c r="T76">
        <f>E76-$E$10</f>
        <v>4.599999999999993E-3</v>
      </c>
      <c r="U76">
        <f>F76-$F$10</f>
        <v>1.5173999999999999</v>
      </c>
      <c r="V76">
        <f>G76-$G$10</f>
        <v>2.1029999999999998</v>
      </c>
      <c r="W76">
        <f>H76-$H$10</f>
        <v>1.4118999999999999</v>
      </c>
      <c r="X76">
        <f>I76-$I$10</f>
        <v>0.53990000000000005</v>
      </c>
      <c r="Y76">
        <f>J76-$J$10</f>
        <v>1.0147999999999999</v>
      </c>
      <c r="Z76">
        <f>K76-$K$10</f>
        <v>2.3136000000000001</v>
      </c>
      <c r="AA76">
        <f>L76-$L$10</f>
        <v>1.0254999999999999</v>
      </c>
      <c r="AB76">
        <f>M76-$M$10</f>
        <v>0.35810000000000003</v>
      </c>
      <c r="AC76">
        <f>N76-$N$10</f>
        <v>2.3487</v>
      </c>
      <c r="AF76" t="s">
        <v>7</v>
      </c>
      <c r="AG76">
        <f t="shared" si="33"/>
        <v>1.9268000000000001</v>
      </c>
      <c r="AH76">
        <f t="shared" si="30"/>
        <v>1.4558</v>
      </c>
      <c r="AI76" t="str">
        <f t="shared" si="30"/>
        <v>0</v>
      </c>
      <c r="AJ76">
        <f t="shared" si="30"/>
        <v>1.2711999999999999</v>
      </c>
      <c r="AK76">
        <f t="shared" si="34"/>
        <v>1.9733999999999998</v>
      </c>
      <c r="AL76">
        <f t="shared" si="31"/>
        <v>1.2823</v>
      </c>
      <c r="AM76">
        <f t="shared" si="31"/>
        <v>0.41030000000000005</v>
      </c>
      <c r="AN76">
        <f t="shared" si="31"/>
        <v>0.88519999999999999</v>
      </c>
      <c r="AO76">
        <f t="shared" si="35"/>
        <v>2.1292</v>
      </c>
      <c r="AP76">
        <f t="shared" si="32"/>
        <v>0.84109999999999985</v>
      </c>
      <c r="AQ76">
        <f t="shared" si="32"/>
        <v>0.17370000000000002</v>
      </c>
      <c r="AR76">
        <f t="shared" si="32"/>
        <v>2.1642999999999999</v>
      </c>
    </row>
    <row r="77" spans="2:52" x14ac:dyDescent="0.3">
      <c r="B77" s="8" t="s">
        <v>8</v>
      </c>
      <c r="C77" s="10">
        <v>2.2989000000000002</v>
      </c>
      <c r="D77" s="10">
        <v>1.2607999999999999</v>
      </c>
      <c r="E77" s="10">
        <v>1.9093</v>
      </c>
      <c r="F77" s="10">
        <v>2.7199</v>
      </c>
      <c r="G77" s="10">
        <v>2.4496000000000002</v>
      </c>
      <c r="H77" s="10">
        <v>1.4399</v>
      </c>
      <c r="I77" s="10">
        <v>1.2519</v>
      </c>
      <c r="J77" s="10">
        <v>0.86909999999999998</v>
      </c>
      <c r="K77" s="10">
        <v>2.3559000000000001</v>
      </c>
      <c r="L77" s="10">
        <v>1.4872000000000001</v>
      </c>
      <c r="M77" s="10">
        <v>1.9369000000000001</v>
      </c>
      <c r="N77" s="10">
        <v>1.1128</v>
      </c>
      <c r="Q77" t="s">
        <v>8</v>
      </c>
      <c r="R77">
        <f>C77-$C$11</f>
        <v>2.1389</v>
      </c>
      <c r="S77">
        <f>D77-$D$11</f>
        <v>1.1091</v>
      </c>
      <c r="T77">
        <f>E77-$E$11</f>
        <v>1.7466999999999999</v>
      </c>
      <c r="U77">
        <f>F77-$F$11</f>
        <v>2.5343999999999998</v>
      </c>
      <c r="V77">
        <f>G77-$G$11</f>
        <v>2.2852000000000001</v>
      </c>
      <c r="W77">
        <f>H77-$H$11</f>
        <v>1.3089999999999999</v>
      </c>
      <c r="X77">
        <f>I77-$I$11</f>
        <v>1.1276999999999999</v>
      </c>
      <c r="Y77">
        <f>J77-$J$11</f>
        <v>0.71750000000000003</v>
      </c>
      <c r="Z77">
        <f>K77-$K$11</f>
        <v>2.2408000000000001</v>
      </c>
      <c r="AA77">
        <f>L77-$L$11</f>
        <v>1.3592</v>
      </c>
      <c r="AB77">
        <f>M77-$M$11</f>
        <v>1.7930000000000001</v>
      </c>
      <c r="AC77">
        <f>N77-$N$11</f>
        <v>0.97689999999999999</v>
      </c>
      <c r="AF77" t="s">
        <v>8</v>
      </c>
      <c r="AG77">
        <f t="shared" si="33"/>
        <v>1.8927</v>
      </c>
      <c r="AH77">
        <f t="shared" si="30"/>
        <v>0.8629</v>
      </c>
      <c r="AI77">
        <f t="shared" si="30"/>
        <v>1.5004999999999999</v>
      </c>
      <c r="AJ77">
        <f t="shared" si="30"/>
        <v>2.2881999999999998</v>
      </c>
      <c r="AK77">
        <f t="shared" si="34"/>
        <v>2.1556000000000002</v>
      </c>
      <c r="AL77">
        <f t="shared" si="31"/>
        <v>1.1794</v>
      </c>
      <c r="AM77">
        <f t="shared" si="31"/>
        <v>0.99809999999999999</v>
      </c>
      <c r="AN77">
        <f t="shared" si="31"/>
        <v>0.58790000000000009</v>
      </c>
      <c r="AO77">
        <f t="shared" si="35"/>
        <v>2.0564</v>
      </c>
      <c r="AP77">
        <f t="shared" si="32"/>
        <v>1.1747999999999998</v>
      </c>
      <c r="AQ77">
        <f t="shared" si="32"/>
        <v>1.6086</v>
      </c>
      <c r="AR77">
        <f t="shared" si="32"/>
        <v>0.79249999999999998</v>
      </c>
    </row>
    <row r="78" spans="2:52" ht="15" thickBot="1" x14ac:dyDescent="0.35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</row>
    <row r="79" spans="2:52" x14ac:dyDescent="0.3">
      <c r="B79" s="23">
        <v>168</v>
      </c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Q79">
        <v>168</v>
      </c>
      <c r="AF79">
        <v>168</v>
      </c>
      <c r="AV79" t="s">
        <v>10</v>
      </c>
      <c r="AW79" t="s">
        <v>11</v>
      </c>
      <c r="AX79" t="s">
        <v>12</v>
      </c>
      <c r="AY79" s="4" t="s">
        <v>13</v>
      </c>
      <c r="AZ79" s="5" t="s">
        <v>14</v>
      </c>
    </row>
    <row r="80" spans="2:52" ht="15" thickBot="1" x14ac:dyDescent="0.35">
      <c r="B80" s="23" t="s">
        <v>0</v>
      </c>
      <c r="C80" s="24">
        <v>1</v>
      </c>
      <c r="D80" s="24">
        <v>2</v>
      </c>
      <c r="E80" s="24">
        <v>3</v>
      </c>
      <c r="F80" s="24">
        <v>4</v>
      </c>
      <c r="G80" s="24">
        <v>5</v>
      </c>
      <c r="H80" s="24">
        <v>6</v>
      </c>
      <c r="I80" s="24">
        <v>7</v>
      </c>
      <c r="J80" s="24">
        <v>8</v>
      </c>
      <c r="K80" s="24">
        <v>9</v>
      </c>
      <c r="L80" s="24">
        <v>10</v>
      </c>
      <c r="M80" s="24">
        <v>11</v>
      </c>
      <c r="N80" s="24">
        <v>12</v>
      </c>
      <c r="Q80" t="s">
        <v>0</v>
      </c>
      <c r="R80">
        <v>1</v>
      </c>
      <c r="S80">
        <v>2</v>
      </c>
      <c r="T80">
        <v>3</v>
      </c>
      <c r="U80">
        <v>4</v>
      </c>
      <c r="V80">
        <v>5</v>
      </c>
      <c r="W80">
        <v>6</v>
      </c>
      <c r="X80">
        <v>7</v>
      </c>
      <c r="Y80">
        <v>8</v>
      </c>
      <c r="Z80">
        <v>9</v>
      </c>
      <c r="AA80">
        <v>10</v>
      </c>
      <c r="AB80">
        <v>11</v>
      </c>
      <c r="AC80">
        <v>12</v>
      </c>
      <c r="AF80" t="s">
        <v>0</v>
      </c>
      <c r="AG80">
        <v>1</v>
      </c>
      <c r="AH80">
        <v>2</v>
      </c>
      <c r="AI80">
        <v>3</v>
      </c>
      <c r="AJ80">
        <v>4</v>
      </c>
      <c r="AK80">
        <v>5</v>
      </c>
      <c r="AL80">
        <v>6</v>
      </c>
      <c r="AM80">
        <v>7</v>
      </c>
      <c r="AN80">
        <v>8</v>
      </c>
      <c r="AO80">
        <v>9</v>
      </c>
      <c r="AP80">
        <v>10</v>
      </c>
      <c r="AQ80">
        <v>11</v>
      </c>
      <c r="AR80">
        <v>12</v>
      </c>
      <c r="AV80">
        <f>SUM(AG81:AJ88)/31</f>
        <v>1.5472548387096774</v>
      </c>
      <c r="AW80">
        <f>SUM(AK81:AN88)/31</f>
        <v>1.6137225806451618</v>
      </c>
      <c r="AX80">
        <f>SUM(AO81:AR88)/31</f>
        <v>1.5876258064516131</v>
      </c>
      <c r="AY80" s="6">
        <f>AVERAGE(AV80:AX80)</f>
        <v>1.582867741935484</v>
      </c>
      <c r="AZ80" s="7">
        <f>STDEV(AV80:AX80)</f>
        <v>3.3488349660072435E-2</v>
      </c>
    </row>
    <row r="81" spans="2:52" x14ac:dyDescent="0.3">
      <c r="B81" s="23" t="s">
        <v>1</v>
      </c>
      <c r="C81" s="25">
        <v>0.3377</v>
      </c>
      <c r="D81" s="25">
        <v>1.66</v>
      </c>
      <c r="E81" s="25">
        <v>1.9754</v>
      </c>
      <c r="F81" s="25">
        <v>2.1886999999999999</v>
      </c>
      <c r="G81" s="25">
        <v>0.2893</v>
      </c>
      <c r="H81" s="25">
        <v>1.6408</v>
      </c>
      <c r="I81" s="25">
        <v>1.8741000000000001</v>
      </c>
      <c r="J81" s="25">
        <v>2.4096000000000002</v>
      </c>
      <c r="K81" s="25">
        <v>0.34300000000000003</v>
      </c>
      <c r="L81" s="25">
        <v>1.7324999999999999</v>
      </c>
      <c r="M81" s="25">
        <v>1.5663</v>
      </c>
      <c r="N81" s="25">
        <v>2.2715999999999998</v>
      </c>
      <c r="Q81" t="s">
        <v>1</v>
      </c>
      <c r="R81" s="3">
        <f>C81-$C$4</f>
        <v>0.1739</v>
      </c>
      <c r="S81">
        <f>D81-$D$4</f>
        <v>1.5286</v>
      </c>
      <c r="T81">
        <f>E81-$E$4</f>
        <v>1.8369</v>
      </c>
      <c r="U81">
        <f>F81-$F$4</f>
        <v>2.0495999999999999</v>
      </c>
      <c r="V81">
        <f>G81-$G$4</f>
        <v>0.13850000000000001</v>
      </c>
      <c r="W81">
        <f>H81-$H$4</f>
        <v>1.4803999999999999</v>
      </c>
      <c r="X81">
        <f>I81-$I$4</f>
        <v>1.7431000000000001</v>
      </c>
      <c r="Y81">
        <f>J81-$J$4</f>
        <v>2.2743000000000002</v>
      </c>
      <c r="Z81">
        <f>K81-$K$4</f>
        <v>0.19340000000000002</v>
      </c>
      <c r="AA81">
        <f>L81-$L$4</f>
        <v>1.6091</v>
      </c>
      <c r="AB81">
        <f>M81-$M$4</f>
        <v>1.4326000000000001</v>
      </c>
      <c r="AC81">
        <f>N81-$N$4</f>
        <v>2.1372</v>
      </c>
      <c r="AF81" t="s">
        <v>1</v>
      </c>
      <c r="AG81" s="3" t="str">
        <f>IF(R81-$R$59&lt;0,"0",R81-$R$59)</f>
        <v>0</v>
      </c>
      <c r="AH81" s="3">
        <f t="shared" ref="AH81:AJ88" si="36">IF(S81-$R$59&lt;0,"0",S81-$R$59)</f>
        <v>1.2824</v>
      </c>
      <c r="AI81" s="3">
        <f t="shared" si="36"/>
        <v>1.5907</v>
      </c>
      <c r="AJ81" s="3">
        <f t="shared" si="36"/>
        <v>1.8033999999999999</v>
      </c>
      <c r="AK81" s="3">
        <f>IF(V81-$V$59&lt;0,"0",V81-$V$59)</f>
        <v>8.900000000000019E-3</v>
      </c>
      <c r="AL81" s="3">
        <f t="shared" ref="AL81:AN88" si="37">IF(W81-$V$59&lt;0,"0",W81-$V$59)</f>
        <v>1.3508</v>
      </c>
      <c r="AM81" s="3">
        <f t="shared" si="37"/>
        <v>1.6135000000000002</v>
      </c>
      <c r="AN81" s="3">
        <f t="shared" si="37"/>
        <v>2.1447000000000003</v>
      </c>
      <c r="AO81" s="3">
        <f>IF(Z81-$Z$59&lt;0,"0",Z81-$Z$59)</f>
        <v>9.000000000000008E-3</v>
      </c>
      <c r="AP81" s="3">
        <f t="shared" ref="AP81:AR88" si="38">IF(AA81-$Z$59&lt;0,"0",AA81-$Z$59)</f>
        <v>1.4247000000000001</v>
      </c>
      <c r="AQ81" s="3">
        <f t="shared" si="38"/>
        <v>1.2482000000000002</v>
      </c>
      <c r="AR81" s="3">
        <f t="shared" si="38"/>
        <v>1.9527999999999999</v>
      </c>
    </row>
    <row r="82" spans="2:52" x14ac:dyDescent="0.3">
      <c r="B82" s="23" t="s">
        <v>2</v>
      </c>
      <c r="C82" s="25">
        <v>2.2945000000000002</v>
      </c>
      <c r="D82" s="25">
        <v>2.2201</v>
      </c>
      <c r="E82" s="25">
        <v>1.5634999999999999</v>
      </c>
      <c r="F82" s="25">
        <v>2.14</v>
      </c>
      <c r="G82" s="25">
        <v>2.2353000000000001</v>
      </c>
      <c r="H82" s="25">
        <v>2.3912</v>
      </c>
      <c r="I82" s="25">
        <v>1.7289000000000001</v>
      </c>
      <c r="J82" s="25">
        <v>2.3264</v>
      </c>
      <c r="K82" s="25">
        <v>2.2757000000000001</v>
      </c>
      <c r="L82" s="25">
        <v>2.468</v>
      </c>
      <c r="M82" s="25">
        <v>1.7785</v>
      </c>
      <c r="N82" s="25">
        <v>2.0446</v>
      </c>
      <c r="Q82" t="s">
        <v>2</v>
      </c>
      <c r="R82">
        <f>C82-$C$5</f>
        <v>2.1245000000000003</v>
      </c>
      <c r="S82">
        <f>D82-$D$5</f>
        <v>2.0722</v>
      </c>
      <c r="T82">
        <f>E82-$E$5</f>
        <v>1.4278999999999999</v>
      </c>
      <c r="U82">
        <f>F82-$F$5</f>
        <v>2.0125999999999999</v>
      </c>
      <c r="V82">
        <f>G82-$G$5</f>
        <v>2.0764</v>
      </c>
      <c r="W82">
        <f>H82-$H$5</f>
        <v>2.2336</v>
      </c>
      <c r="X82">
        <f>I82-$I$5</f>
        <v>1.6027</v>
      </c>
      <c r="Y82">
        <f>J82-$J$5</f>
        <v>2.1936</v>
      </c>
      <c r="Z82">
        <f>K82-$K$5</f>
        <v>2.1457000000000002</v>
      </c>
      <c r="AA82">
        <f>L82-$L$5</f>
        <v>2.327</v>
      </c>
      <c r="AB82">
        <f>M82-$M$5</f>
        <v>1.6600999999999999</v>
      </c>
      <c r="AC82">
        <f>N82-$N$5</f>
        <v>1.9139999999999999</v>
      </c>
      <c r="AF82" t="s">
        <v>2</v>
      </c>
      <c r="AG82" s="3">
        <f t="shared" ref="AG82:AG88" si="39">IF(R82-$R$59&lt;0,"0",R82-$R$59)</f>
        <v>1.8783000000000003</v>
      </c>
      <c r="AH82" s="3">
        <f t="shared" si="36"/>
        <v>1.8260000000000001</v>
      </c>
      <c r="AI82" s="3">
        <f t="shared" si="36"/>
        <v>1.1817</v>
      </c>
      <c r="AJ82" s="3">
        <f t="shared" si="36"/>
        <v>1.7664</v>
      </c>
      <c r="AK82" s="3">
        <f t="shared" ref="AK82:AK88" si="40">IF(V82-$V$59&lt;0,"0",V82-$V$59)</f>
        <v>1.9468000000000001</v>
      </c>
      <c r="AL82" s="3">
        <f t="shared" si="37"/>
        <v>2.1040000000000001</v>
      </c>
      <c r="AM82" s="3">
        <f t="shared" si="37"/>
        <v>1.4731000000000001</v>
      </c>
      <c r="AN82" s="3">
        <f t="shared" si="37"/>
        <v>2.0640000000000001</v>
      </c>
      <c r="AO82" s="3">
        <f t="shared" ref="AO82:AO88" si="41">IF(Z82-$Z$59&lt;0,"0",Z82-$Z$59)</f>
        <v>1.9613</v>
      </c>
      <c r="AP82" s="3">
        <f t="shared" si="38"/>
        <v>2.1425999999999998</v>
      </c>
      <c r="AQ82" s="3">
        <f t="shared" si="38"/>
        <v>1.4756999999999998</v>
      </c>
      <c r="AR82" s="3">
        <f t="shared" si="38"/>
        <v>1.7296</v>
      </c>
    </row>
    <row r="83" spans="2:52" x14ac:dyDescent="0.3">
      <c r="B83" s="23" t="s">
        <v>3</v>
      </c>
      <c r="C83" s="25">
        <v>2.2559999999999998</v>
      </c>
      <c r="D83" s="25">
        <v>2.4725000000000001</v>
      </c>
      <c r="E83" s="25">
        <v>0.29409999999999997</v>
      </c>
      <c r="F83" s="25">
        <v>2.1551</v>
      </c>
      <c r="G83" s="25">
        <v>2.5289000000000001</v>
      </c>
      <c r="H83" s="25">
        <v>2.4535</v>
      </c>
      <c r="I83" s="25">
        <v>0.254</v>
      </c>
      <c r="J83" s="25">
        <v>2.3971</v>
      </c>
      <c r="K83" s="25">
        <v>2.4649000000000001</v>
      </c>
      <c r="L83" s="25">
        <v>2.3513999999999999</v>
      </c>
      <c r="M83" s="25">
        <v>0.31380000000000002</v>
      </c>
      <c r="N83" s="25">
        <v>2.4903</v>
      </c>
      <c r="Q83" t="s">
        <v>3</v>
      </c>
      <c r="R83">
        <f>C83-$C$6</f>
        <v>2.0904999999999996</v>
      </c>
      <c r="S83">
        <f>D83-$D$6</f>
        <v>2.3205</v>
      </c>
      <c r="T83">
        <f>E83-$E$6</f>
        <v>8.3899999999999975E-2</v>
      </c>
      <c r="U83">
        <f>F83-$F$6</f>
        <v>2.0124</v>
      </c>
      <c r="V83">
        <f>G83-$G$6</f>
        <v>2.3976000000000002</v>
      </c>
      <c r="W83">
        <f>H83-$H$6</f>
        <v>2.3355999999999999</v>
      </c>
      <c r="X83">
        <f>I83-$I$6</f>
        <v>8.4499999999999992E-2</v>
      </c>
      <c r="Y83">
        <f>J83-$J$6</f>
        <v>2.2389999999999999</v>
      </c>
      <c r="Z83">
        <f>K83-$K$6</f>
        <v>2.3402000000000003</v>
      </c>
      <c r="AA83">
        <f>L83-$L$6</f>
        <v>2.2330000000000001</v>
      </c>
      <c r="AB83">
        <f>M83-$M$6</f>
        <v>0.10150000000000003</v>
      </c>
      <c r="AC83">
        <f>N83-$N$6</f>
        <v>2.3601000000000001</v>
      </c>
      <c r="AF83" t="s">
        <v>3</v>
      </c>
      <c r="AG83" s="3">
        <f t="shared" si="39"/>
        <v>1.8442999999999996</v>
      </c>
      <c r="AH83" s="3">
        <f t="shared" si="36"/>
        <v>2.0743</v>
      </c>
      <c r="AI83" s="3" t="str">
        <f t="shared" si="36"/>
        <v>0</v>
      </c>
      <c r="AJ83" s="3">
        <f t="shared" si="36"/>
        <v>1.7662</v>
      </c>
      <c r="AK83" s="3">
        <f t="shared" si="40"/>
        <v>2.2680000000000002</v>
      </c>
      <c r="AL83" s="3">
        <f t="shared" si="37"/>
        <v>2.206</v>
      </c>
      <c r="AM83" s="3" t="str">
        <f t="shared" si="37"/>
        <v>0</v>
      </c>
      <c r="AN83" s="3">
        <f t="shared" si="37"/>
        <v>2.1093999999999999</v>
      </c>
      <c r="AO83" s="3">
        <f t="shared" si="41"/>
        <v>2.1558000000000002</v>
      </c>
      <c r="AP83" s="3">
        <f t="shared" si="38"/>
        <v>2.0486</v>
      </c>
      <c r="AQ83" s="3" t="str">
        <f t="shared" si="38"/>
        <v>0</v>
      </c>
      <c r="AR83" s="3">
        <f t="shared" si="38"/>
        <v>2.1757</v>
      </c>
    </row>
    <row r="84" spans="2:52" x14ac:dyDescent="0.3">
      <c r="B84" s="23" t="s">
        <v>4</v>
      </c>
      <c r="C84" s="25">
        <v>2.3725000000000001</v>
      </c>
      <c r="D84" s="25">
        <v>2.5908000000000002</v>
      </c>
      <c r="E84" s="25">
        <v>2.4180999999999999</v>
      </c>
      <c r="F84" s="25">
        <v>1.7958000000000001</v>
      </c>
      <c r="G84" s="25">
        <v>2.3174000000000001</v>
      </c>
      <c r="H84" s="25">
        <v>2.4811000000000001</v>
      </c>
      <c r="I84" s="25">
        <v>2.0323000000000002</v>
      </c>
      <c r="J84" s="25">
        <v>2.0343</v>
      </c>
      <c r="K84" s="25">
        <v>2.0876000000000001</v>
      </c>
      <c r="L84" s="25">
        <v>2.6109</v>
      </c>
      <c r="M84" s="25">
        <v>2.4548000000000001</v>
      </c>
      <c r="N84" s="25">
        <v>1.6027</v>
      </c>
      <c r="Q84" t="s">
        <v>4</v>
      </c>
      <c r="R84">
        <f>C84-$C$7</f>
        <v>2.2056</v>
      </c>
      <c r="S84">
        <f>D84-$D$7</f>
        <v>2.4333</v>
      </c>
      <c r="T84">
        <f>E84-$E$7</f>
        <v>2.2664999999999997</v>
      </c>
      <c r="U84">
        <f>F84-$F$7</f>
        <v>1.6629</v>
      </c>
      <c r="V84">
        <f>G84-$G$7</f>
        <v>2.1693000000000002</v>
      </c>
      <c r="W84">
        <f>H84-$H$7</f>
        <v>2.3485</v>
      </c>
      <c r="X84">
        <f>I84-$I$7</f>
        <v>1.8962000000000003</v>
      </c>
      <c r="Y84">
        <f>J84-$J$7</f>
        <v>1.9203999999999999</v>
      </c>
      <c r="Z84">
        <f>K84-$K$7</f>
        <v>1.9666000000000001</v>
      </c>
      <c r="AA84">
        <f>L84-$L$7</f>
        <v>2.4977</v>
      </c>
      <c r="AB84">
        <f>M84-$M$7</f>
        <v>2.3475999999999999</v>
      </c>
      <c r="AC84">
        <f>N84-$N$7</f>
        <v>1.4938</v>
      </c>
      <c r="AF84" t="s">
        <v>4</v>
      </c>
      <c r="AG84" s="3">
        <f t="shared" si="39"/>
        <v>1.9594</v>
      </c>
      <c r="AH84" s="3">
        <f t="shared" si="36"/>
        <v>2.1871</v>
      </c>
      <c r="AI84" s="3">
        <f t="shared" si="36"/>
        <v>2.0202999999999998</v>
      </c>
      <c r="AJ84" s="3">
        <f t="shared" si="36"/>
        <v>1.4167000000000001</v>
      </c>
      <c r="AK84" s="3">
        <f t="shared" si="40"/>
        <v>2.0397000000000003</v>
      </c>
      <c r="AL84" s="3">
        <f t="shared" si="37"/>
        <v>2.2189000000000001</v>
      </c>
      <c r="AM84" s="3">
        <f t="shared" si="37"/>
        <v>1.7666000000000004</v>
      </c>
      <c r="AN84" s="3">
        <f t="shared" si="37"/>
        <v>1.7907999999999999</v>
      </c>
      <c r="AO84" s="3">
        <f t="shared" si="41"/>
        <v>1.7822</v>
      </c>
      <c r="AP84" s="3">
        <f t="shared" si="38"/>
        <v>2.3132999999999999</v>
      </c>
      <c r="AQ84" s="3">
        <f t="shared" si="38"/>
        <v>2.1631999999999998</v>
      </c>
      <c r="AR84" s="3">
        <f t="shared" si="38"/>
        <v>1.3094000000000001</v>
      </c>
    </row>
    <row r="85" spans="2:52" x14ac:dyDescent="0.3">
      <c r="B85" s="23" t="s">
        <v>5</v>
      </c>
      <c r="C85" s="25">
        <v>2.0648</v>
      </c>
      <c r="D85" s="25">
        <v>2.0411000000000001</v>
      </c>
      <c r="E85" s="25">
        <v>2.1440000000000001</v>
      </c>
      <c r="F85" s="25">
        <v>1.1414</v>
      </c>
      <c r="G85" s="25">
        <v>2.1322000000000001</v>
      </c>
      <c r="H85" s="25">
        <v>1.9693000000000001</v>
      </c>
      <c r="I85" s="25">
        <v>2.3523000000000001</v>
      </c>
      <c r="J85" s="25">
        <v>1.3254999999999999</v>
      </c>
      <c r="K85" s="25">
        <v>2.1966000000000001</v>
      </c>
      <c r="L85" s="25">
        <v>2.1301000000000001</v>
      </c>
      <c r="M85" s="25">
        <v>1.2923</v>
      </c>
      <c r="N85" s="25">
        <v>1.5148999999999999</v>
      </c>
      <c r="Q85" t="s">
        <v>5</v>
      </c>
      <c r="R85">
        <f>C85-$C$8</f>
        <v>1.9021999999999999</v>
      </c>
      <c r="S85">
        <f>D85-$D$8</f>
        <v>1.8954000000000002</v>
      </c>
      <c r="T85">
        <f>E85-$E$8</f>
        <v>1.9903000000000002</v>
      </c>
      <c r="U85">
        <f>F85-$F$8</f>
        <v>1.0019</v>
      </c>
      <c r="V85">
        <f>G85-$G$8</f>
        <v>1.9946000000000002</v>
      </c>
      <c r="W85">
        <f>H85-$H$8</f>
        <v>1.8369</v>
      </c>
      <c r="X85">
        <f>I85-$I$8</f>
        <v>2.2276000000000002</v>
      </c>
      <c r="Y85">
        <f>J85-$J$8</f>
        <v>1.2065999999999999</v>
      </c>
      <c r="Z85">
        <f>K85-$K$8</f>
        <v>2.0742000000000003</v>
      </c>
      <c r="AA85">
        <f>L85-$L$8</f>
        <v>2.0112000000000001</v>
      </c>
      <c r="AB85">
        <f>M85-$M$8</f>
        <v>1.1754</v>
      </c>
      <c r="AC85">
        <f>N85-$N$8</f>
        <v>1.4016999999999999</v>
      </c>
      <c r="AF85" t="s">
        <v>5</v>
      </c>
      <c r="AG85" s="3">
        <f t="shared" si="39"/>
        <v>1.6559999999999999</v>
      </c>
      <c r="AH85" s="3">
        <f t="shared" si="36"/>
        <v>1.6492000000000002</v>
      </c>
      <c r="AI85" s="3">
        <f t="shared" si="36"/>
        <v>1.7441000000000002</v>
      </c>
      <c r="AJ85" s="3">
        <f t="shared" si="36"/>
        <v>0.75570000000000004</v>
      </c>
      <c r="AK85" s="3">
        <f t="shared" si="40"/>
        <v>1.8650000000000002</v>
      </c>
      <c r="AL85" s="3">
        <f t="shared" si="37"/>
        <v>1.7073</v>
      </c>
      <c r="AM85" s="3">
        <f t="shared" si="37"/>
        <v>2.0980000000000003</v>
      </c>
      <c r="AN85" s="3">
        <f t="shared" si="37"/>
        <v>1.077</v>
      </c>
      <c r="AO85" s="3">
        <f t="shared" si="41"/>
        <v>1.8898000000000001</v>
      </c>
      <c r="AP85" s="3">
        <f t="shared" si="38"/>
        <v>1.8268</v>
      </c>
      <c r="AQ85" s="3">
        <f t="shared" si="38"/>
        <v>0.99099999999999999</v>
      </c>
      <c r="AR85" s="3">
        <f t="shared" si="38"/>
        <v>1.2172999999999998</v>
      </c>
    </row>
    <row r="86" spans="2:52" x14ac:dyDescent="0.3">
      <c r="B86" s="23" t="s">
        <v>6</v>
      </c>
      <c r="C86" s="25">
        <v>2.3155000000000001</v>
      </c>
      <c r="D86" s="25">
        <v>2.0106000000000002</v>
      </c>
      <c r="E86" s="25">
        <v>2.3580000000000001</v>
      </c>
      <c r="F86" s="25">
        <v>1.9126000000000001</v>
      </c>
      <c r="G86" s="25">
        <v>2.2130999999999998</v>
      </c>
      <c r="H86" s="25">
        <v>1.7181999999999999</v>
      </c>
      <c r="I86" s="25">
        <v>2.4365999999999999</v>
      </c>
      <c r="J86" s="25">
        <v>2.2778</v>
      </c>
      <c r="K86" s="25">
        <v>2.0642</v>
      </c>
      <c r="L86" s="25">
        <v>1.9602999999999999</v>
      </c>
      <c r="M86" s="25">
        <v>1.9588000000000001</v>
      </c>
      <c r="N86" s="25">
        <v>2.2505000000000002</v>
      </c>
      <c r="Q86" t="s">
        <v>6</v>
      </c>
      <c r="R86">
        <f>C86-$C$9</f>
        <v>2.1566000000000001</v>
      </c>
      <c r="S86">
        <f>D86-$D$9</f>
        <v>1.8541000000000001</v>
      </c>
      <c r="T86">
        <f>E86-$E$9</f>
        <v>2.2156000000000002</v>
      </c>
      <c r="U86">
        <f>F86-$F$9</f>
        <v>1.782</v>
      </c>
      <c r="V86">
        <f>G86-$G$9</f>
        <v>2.0855999999999999</v>
      </c>
      <c r="W86">
        <f>H86-$H$9</f>
        <v>1.5931</v>
      </c>
      <c r="X86">
        <f>I86-$I$9</f>
        <v>2.3093999999999997</v>
      </c>
      <c r="Y86">
        <f>J86-$J$9</f>
        <v>2.1583000000000001</v>
      </c>
      <c r="Z86">
        <f>K86-$K$9</f>
        <v>1.9469000000000001</v>
      </c>
      <c r="AA86">
        <f>L86-$L$9</f>
        <v>1.8424</v>
      </c>
      <c r="AB86">
        <f>M86-$M$9</f>
        <v>1.8423</v>
      </c>
      <c r="AC86">
        <f>N86-$N$9</f>
        <v>2.1379000000000001</v>
      </c>
      <c r="AF86" t="s">
        <v>6</v>
      </c>
      <c r="AG86" s="3">
        <f t="shared" si="39"/>
        <v>1.9104000000000001</v>
      </c>
      <c r="AH86" s="3">
        <f t="shared" si="36"/>
        <v>1.6079000000000001</v>
      </c>
      <c r="AI86" s="3">
        <f t="shared" si="36"/>
        <v>1.9694000000000003</v>
      </c>
      <c r="AJ86" s="3">
        <f t="shared" si="36"/>
        <v>1.5358000000000001</v>
      </c>
      <c r="AK86" s="3">
        <f t="shared" si="40"/>
        <v>1.956</v>
      </c>
      <c r="AL86" s="3">
        <f t="shared" si="37"/>
        <v>1.4635</v>
      </c>
      <c r="AM86" s="3">
        <f t="shared" si="37"/>
        <v>2.1797999999999997</v>
      </c>
      <c r="AN86" s="3">
        <f t="shared" si="37"/>
        <v>2.0287000000000002</v>
      </c>
      <c r="AO86" s="3">
        <f t="shared" si="41"/>
        <v>1.7625000000000002</v>
      </c>
      <c r="AP86" s="3">
        <f t="shared" si="38"/>
        <v>1.6579999999999999</v>
      </c>
      <c r="AQ86" s="3">
        <f t="shared" si="38"/>
        <v>1.6579000000000002</v>
      </c>
      <c r="AR86" s="3">
        <f t="shared" si="38"/>
        <v>1.9535</v>
      </c>
    </row>
    <row r="87" spans="2:52" x14ac:dyDescent="0.3">
      <c r="B87" s="23" t="s">
        <v>7</v>
      </c>
      <c r="C87" s="25">
        <v>2.2924000000000002</v>
      </c>
      <c r="D87" s="25">
        <v>1.833</v>
      </c>
      <c r="E87" s="25">
        <v>0.2266</v>
      </c>
      <c r="F87" s="25">
        <v>1.5702</v>
      </c>
      <c r="G87" s="25">
        <v>2.0596999999999999</v>
      </c>
      <c r="H87" s="25">
        <v>1.4064000000000001</v>
      </c>
      <c r="I87" s="25">
        <v>0.69110000000000005</v>
      </c>
      <c r="J87" s="25">
        <v>0.9325</v>
      </c>
      <c r="K87" s="25">
        <v>2.3094000000000001</v>
      </c>
      <c r="L87" s="25">
        <v>0.95740000000000003</v>
      </c>
      <c r="M87" s="25">
        <v>0.6139</v>
      </c>
      <c r="N87" s="25">
        <v>2.3992</v>
      </c>
      <c r="Q87" t="s">
        <v>7</v>
      </c>
      <c r="R87">
        <f>C87-$C$10</f>
        <v>2.1272000000000002</v>
      </c>
      <c r="S87">
        <f>D87-$D$10</f>
        <v>1.6643999999999999</v>
      </c>
      <c r="T87">
        <f>E87-$E$10</f>
        <v>5.7999999999999996E-2</v>
      </c>
      <c r="U87">
        <f>F87-$F$10</f>
        <v>1.4319</v>
      </c>
      <c r="V87">
        <f>G87-$G$10</f>
        <v>1.9110999999999998</v>
      </c>
      <c r="W87">
        <f>H87-$H$10</f>
        <v>1.272</v>
      </c>
      <c r="X87">
        <f>I87-$I$10</f>
        <v>0.5555000000000001</v>
      </c>
      <c r="Y87">
        <f>J87-$J$10</f>
        <v>0.79949999999999999</v>
      </c>
      <c r="Z87">
        <f>K87-$K$10</f>
        <v>2.1830000000000003</v>
      </c>
      <c r="AA87">
        <f>L87-$L$10</f>
        <v>0.82069999999999999</v>
      </c>
      <c r="AB87">
        <f>M87-$M$10</f>
        <v>0.47870000000000001</v>
      </c>
      <c r="AC87">
        <f>N87-$N$10</f>
        <v>2.2806000000000002</v>
      </c>
      <c r="AF87" t="s">
        <v>7</v>
      </c>
      <c r="AG87" s="3">
        <f t="shared" si="39"/>
        <v>1.8810000000000002</v>
      </c>
      <c r="AH87" s="3">
        <f t="shared" si="36"/>
        <v>1.4181999999999999</v>
      </c>
      <c r="AI87" s="3" t="str">
        <f t="shared" si="36"/>
        <v>0</v>
      </c>
      <c r="AJ87" s="3">
        <f t="shared" si="36"/>
        <v>1.1857</v>
      </c>
      <c r="AK87" s="3">
        <f t="shared" si="40"/>
        <v>1.7814999999999999</v>
      </c>
      <c r="AL87" s="3">
        <f t="shared" si="37"/>
        <v>1.1424000000000001</v>
      </c>
      <c r="AM87" s="3">
        <f t="shared" si="37"/>
        <v>0.42590000000000011</v>
      </c>
      <c r="AN87" s="3">
        <f t="shared" si="37"/>
        <v>0.66989999999999994</v>
      </c>
      <c r="AO87" s="3">
        <f t="shared" si="41"/>
        <v>1.9986000000000002</v>
      </c>
      <c r="AP87" s="3">
        <f t="shared" si="38"/>
        <v>0.63629999999999998</v>
      </c>
      <c r="AQ87" s="3">
        <f t="shared" si="38"/>
        <v>0.29430000000000001</v>
      </c>
      <c r="AR87" s="3">
        <f t="shared" si="38"/>
        <v>2.0962000000000001</v>
      </c>
    </row>
    <row r="88" spans="2:52" x14ac:dyDescent="0.3">
      <c r="B88" s="23" t="s">
        <v>8</v>
      </c>
      <c r="C88" s="25">
        <v>2.0274000000000001</v>
      </c>
      <c r="D88" s="25">
        <v>1.2424999999999999</v>
      </c>
      <c r="E88" s="25">
        <v>1.7258</v>
      </c>
      <c r="F88" s="25">
        <v>2.7031999999999998</v>
      </c>
      <c r="G88" s="25">
        <v>2.2795999999999998</v>
      </c>
      <c r="H88" s="25">
        <v>1.3785000000000001</v>
      </c>
      <c r="I88" s="25">
        <v>1.0839000000000001</v>
      </c>
      <c r="J88" s="25">
        <v>0.87270000000000003</v>
      </c>
      <c r="K88" s="25">
        <v>2.1160000000000001</v>
      </c>
      <c r="L88" s="25">
        <v>1.4846999999999999</v>
      </c>
      <c r="M88" s="25">
        <v>1.8671</v>
      </c>
      <c r="N88" s="25">
        <v>1.1348</v>
      </c>
      <c r="Q88" t="s">
        <v>8</v>
      </c>
      <c r="R88">
        <f>C88-$C$11</f>
        <v>1.8674000000000002</v>
      </c>
      <c r="S88">
        <f>D88-$D$11</f>
        <v>1.0908</v>
      </c>
      <c r="T88">
        <f>E88-$E$11</f>
        <v>1.5631999999999999</v>
      </c>
      <c r="U88">
        <f>F88-$F$11</f>
        <v>2.5176999999999996</v>
      </c>
      <c r="V88">
        <f>G88-$G$11</f>
        <v>2.1151999999999997</v>
      </c>
      <c r="W88">
        <f>H88-$H$11</f>
        <v>1.2476</v>
      </c>
      <c r="X88">
        <f>I88-$I$11</f>
        <v>0.95970000000000011</v>
      </c>
      <c r="Y88">
        <f>J88-$J$11</f>
        <v>0.72110000000000007</v>
      </c>
      <c r="Z88">
        <f>K88-$K$11</f>
        <v>2.0009000000000001</v>
      </c>
      <c r="AA88">
        <f>L88-$L$11</f>
        <v>1.3567</v>
      </c>
      <c r="AB88">
        <f>M88-$M$11</f>
        <v>1.7232000000000001</v>
      </c>
      <c r="AC88">
        <f>N88-$N$11</f>
        <v>0.99890000000000001</v>
      </c>
      <c r="AF88" t="s">
        <v>8</v>
      </c>
      <c r="AG88" s="3">
        <f t="shared" si="39"/>
        <v>1.6212000000000002</v>
      </c>
      <c r="AH88" s="3">
        <f t="shared" si="36"/>
        <v>0.84460000000000002</v>
      </c>
      <c r="AI88" s="3">
        <f t="shared" si="36"/>
        <v>1.3169999999999999</v>
      </c>
      <c r="AJ88" s="3">
        <f t="shared" si="36"/>
        <v>2.2714999999999996</v>
      </c>
      <c r="AK88" s="3">
        <f t="shared" si="40"/>
        <v>1.9855999999999998</v>
      </c>
      <c r="AL88" s="3">
        <f t="shared" si="37"/>
        <v>1.1180000000000001</v>
      </c>
      <c r="AM88" s="3">
        <f t="shared" si="37"/>
        <v>0.83010000000000006</v>
      </c>
      <c r="AN88" s="3">
        <f t="shared" si="37"/>
        <v>0.59150000000000014</v>
      </c>
      <c r="AO88" s="3">
        <f t="shared" si="41"/>
        <v>1.8165</v>
      </c>
      <c r="AP88" s="3">
        <f t="shared" si="38"/>
        <v>1.1722999999999999</v>
      </c>
      <c r="AQ88" s="3">
        <f t="shared" si="38"/>
        <v>1.5388000000000002</v>
      </c>
      <c r="AR88" s="3">
        <f t="shared" si="38"/>
        <v>0.8145</v>
      </c>
    </row>
    <row r="89" spans="2:52" ht="15" thickBot="1" x14ac:dyDescent="0.35"/>
    <row r="90" spans="2:52" x14ac:dyDescent="0.3">
      <c r="AY90" s="4"/>
      <c r="AZ90" s="5"/>
    </row>
    <row r="91" spans="2:52" ht="15" thickBot="1" x14ac:dyDescent="0.35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AY91" s="6"/>
      <c r="AZ91" s="7"/>
    </row>
    <row r="92" spans="2:52" x14ac:dyDescent="0.3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2:52" x14ac:dyDescent="0.3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2:52" x14ac:dyDescent="0.3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2:52" x14ac:dyDescent="0.3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2:52" x14ac:dyDescent="0.3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3:52" x14ac:dyDescent="0.3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3:52" x14ac:dyDescent="0.3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3:52" x14ac:dyDescent="0.3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3:52" ht="15" thickBot="1" x14ac:dyDescent="0.35"/>
    <row r="101" spans="3:52" x14ac:dyDescent="0.3">
      <c r="AY101" s="4"/>
      <c r="AZ101" s="5"/>
    </row>
    <row r="102" spans="3:52" ht="15" thickBot="1" x14ac:dyDescent="0.35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AY102" s="6"/>
      <c r="AZ102" s="7"/>
    </row>
    <row r="103" spans="3:52" x14ac:dyDescent="0.3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3:52" x14ac:dyDescent="0.3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3:52" x14ac:dyDescent="0.3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3:52" x14ac:dyDescent="0.3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3:52" x14ac:dyDescent="0.3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3:52" x14ac:dyDescent="0.3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3:52" x14ac:dyDescent="0.3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3:52" x14ac:dyDescent="0.3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3:52" ht="15" thickBot="1" x14ac:dyDescent="0.35"/>
    <row r="112" spans="3:52" x14ac:dyDescent="0.3">
      <c r="AY112" s="4"/>
      <c r="AZ112" s="5"/>
    </row>
    <row r="113" spans="2:52" ht="15" thickBot="1" x14ac:dyDescent="0.35">
      <c r="B113" s="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AY113" s="6"/>
      <c r="AZ113" s="7"/>
    </row>
    <row r="114" spans="2:52" x14ac:dyDescent="0.3">
      <c r="B114" s="8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R114" s="3"/>
      <c r="AG114" s="3"/>
      <c r="AH114" s="3"/>
      <c r="AI114" s="3"/>
      <c r="AJ114" s="3"/>
    </row>
    <row r="115" spans="2:52" x14ac:dyDescent="0.3">
      <c r="B115" s="8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AG115" s="3"/>
      <c r="AH115" s="3"/>
      <c r="AI115" s="3"/>
      <c r="AJ115" s="3"/>
    </row>
    <row r="116" spans="2:52" x14ac:dyDescent="0.3">
      <c r="B116" s="8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AG116" s="3"/>
      <c r="AH116" s="3"/>
      <c r="AI116" s="3"/>
      <c r="AJ116" s="3"/>
    </row>
    <row r="117" spans="2:52" x14ac:dyDescent="0.3">
      <c r="B117" s="8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AG117" s="3"/>
      <c r="AH117" s="3"/>
      <c r="AI117" s="3"/>
      <c r="AJ117" s="3"/>
    </row>
    <row r="118" spans="2:52" x14ac:dyDescent="0.3">
      <c r="B118" s="8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AG118" s="3"/>
      <c r="AH118" s="3"/>
      <c r="AI118" s="3"/>
      <c r="AJ118" s="3"/>
    </row>
    <row r="119" spans="2:52" x14ac:dyDescent="0.3">
      <c r="B119" s="8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AG119" s="3"/>
      <c r="AH119" s="3"/>
      <c r="AI119" s="3"/>
      <c r="AJ119" s="3"/>
    </row>
    <row r="120" spans="2:52" x14ac:dyDescent="0.3">
      <c r="B120" s="8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AG120" s="3"/>
      <c r="AH120" s="3"/>
      <c r="AI120" s="3"/>
      <c r="AJ120" s="3"/>
    </row>
    <row r="121" spans="2:52" x14ac:dyDescent="0.3">
      <c r="B121" s="8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Q121" t="s">
        <v>8</v>
      </c>
      <c r="R121">
        <f>C121-$C$11</f>
        <v>-0.16</v>
      </c>
      <c r="S121">
        <f>D121-$D$11</f>
        <v>-0.1517</v>
      </c>
      <c r="T121">
        <f>E121-$E$11</f>
        <v>-0.16259999999999999</v>
      </c>
      <c r="U121">
        <f>F121-$F$11</f>
        <v>-0.1855</v>
      </c>
      <c r="V121">
        <f>G121-$G$11</f>
        <v>-0.16439999999999999</v>
      </c>
      <c r="W121">
        <f>H121-$H$11</f>
        <v>-0.13089999999999999</v>
      </c>
      <c r="X121">
        <f>I121-$I$11</f>
        <v>-0.1242</v>
      </c>
      <c r="Y121">
        <f>J121-$J$11</f>
        <v>-0.15160000000000001</v>
      </c>
      <c r="Z121">
        <f>K121-$K$11</f>
        <v>-0.11509999999999999</v>
      </c>
      <c r="AA121">
        <f>L121-$L$11</f>
        <v>-0.128</v>
      </c>
      <c r="AB121">
        <f>M121-$M$11</f>
        <v>-0.1439</v>
      </c>
      <c r="AC121">
        <f>N121-$N$11</f>
        <v>-0.13589999999999999</v>
      </c>
      <c r="AF121" t="s">
        <v>8</v>
      </c>
      <c r="AG121" s="3">
        <f>R121-$R$114</f>
        <v>-0.16</v>
      </c>
      <c r="AH121" s="3">
        <f>S121-$R$114</f>
        <v>-0.1517</v>
      </c>
      <c r="AI121" s="3">
        <f>T121-$R$114</f>
        <v>-0.16259999999999999</v>
      </c>
      <c r="AJ121" s="3">
        <f>U121-$R$114</f>
        <v>-0.1855</v>
      </c>
      <c r="AK121">
        <f>V121-$V$114</f>
        <v>-0.16439999999999999</v>
      </c>
      <c r="AL121">
        <f>W121-$V$114</f>
        <v>-0.13089999999999999</v>
      </c>
      <c r="AM121">
        <f>X121-$V$114</f>
        <v>-0.1242</v>
      </c>
      <c r="AN121">
        <f>Y121-$V$114</f>
        <v>-0.15160000000000001</v>
      </c>
      <c r="AO121">
        <f>Z121-$Z$114</f>
        <v>-0.11509999999999999</v>
      </c>
      <c r="AP121">
        <f>AA121-$Z$114</f>
        <v>-0.128</v>
      </c>
      <c r="AQ121">
        <f>AB121-$Z$114</f>
        <v>-0.1439</v>
      </c>
      <c r="AR121">
        <f>AC121-$Z$114</f>
        <v>-0.13589999999999999</v>
      </c>
    </row>
  </sheetData>
  <mergeCells count="1">
    <mergeCell ref="Q1:AC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7E37C-73AF-4EAB-B630-900717B3598A}">
  <sheetPr>
    <tabColor theme="7" tint="0.39997558519241921"/>
  </sheetPr>
  <dimension ref="B1:BF121"/>
  <sheetViews>
    <sheetView topLeftCell="Y6" zoomScale="40" zoomScaleNormal="40" workbookViewId="0">
      <selection activeCell="D78" sqref="D78"/>
    </sheetView>
  </sheetViews>
  <sheetFormatPr defaultRowHeight="14.4" x14ac:dyDescent="0.3"/>
  <cols>
    <col min="35" max="35" width="9.88671875" bestFit="1" customWidth="1"/>
  </cols>
  <sheetData>
    <row r="1" spans="2:53" x14ac:dyDescent="0.3">
      <c r="Q1" s="139" t="s">
        <v>9</v>
      </c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</row>
    <row r="2" spans="2:53" x14ac:dyDescent="0.3">
      <c r="B2">
        <v>0</v>
      </c>
    </row>
    <row r="3" spans="2:53" x14ac:dyDescent="0.3">
      <c r="B3" t="s">
        <v>0</v>
      </c>
      <c r="C3" s="1">
        <v>1</v>
      </c>
      <c r="D3" s="1">
        <v>2</v>
      </c>
      <c r="E3" s="1">
        <v>3</v>
      </c>
      <c r="F3" s="1">
        <v>4</v>
      </c>
      <c r="G3" s="1">
        <v>5</v>
      </c>
      <c r="H3" s="1">
        <v>6</v>
      </c>
      <c r="I3" s="1">
        <v>7</v>
      </c>
      <c r="J3" s="1">
        <v>8</v>
      </c>
      <c r="K3" s="1">
        <v>9</v>
      </c>
      <c r="L3" s="1">
        <v>10</v>
      </c>
      <c r="M3" s="1">
        <v>11</v>
      </c>
      <c r="N3" s="1">
        <v>12</v>
      </c>
    </row>
    <row r="4" spans="2:53" x14ac:dyDescent="0.3">
      <c r="B4" t="s">
        <v>1</v>
      </c>
      <c r="C4" s="2">
        <v>0.18640000000000001</v>
      </c>
      <c r="D4" s="2">
        <v>0.20610000000000001</v>
      </c>
      <c r="E4" s="2">
        <v>0.2006</v>
      </c>
      <c r="F4" s="2">
        <v>0.1951</v>
      </c>
      <c r="G4" s="2">
        <v>0.18</v>
      </c>
      <c r="H4" s="2">
        <v>0.16689999999999999</v>
      </c>
      <c r="I4" s="2">
        <v>0.185</v>
      </c>
      <c r="J4" s="2">
        <v>0.1696</v>
      </c>
      <c r="K4" s="2">
        <v>0.14680000000000001</v>
      </c>
      <c r="L4" s="2">
        <v>0.1578</v>
      </c>
      <c r="M4" s="2">
        <v>0.14849999999999999</v>
      </c>
      <c r="N4" s="2">
        <v>0.14899999999999999</v>
      </c>
    </row>
    <row r="5" spans="2:53" x14ac:dyDescent="0.3">
      <c r="B5" t="s">
        <v>2</v>
      </c>
      <c r="C5" s="2">
        <v>0.1583</v>
      </c>
      <c r="D5" s="2">
        <v>0.21940000000000001</v>
      </c>
      <c r="E5" s="2">
        <v>0.17910000000000001</v>
      </c>
      <c r="F5" s="2">
        <v>0.18709999999999999</v>
      </c>
      <c r="G5" s="2">
        <v>0.18909999999999999</v>
      </c>
      <c r="H5" s="2">
        <v>0.1837</v>
      </c>
      <c r="I5" s="2">
        <v>0.16739999999999999</v>
      </c>
      <c r="J5" s="2">
        <v>0.17749999999999999</v>
      </c>
      <c r="K5" s="2">
        <v>0.15870000000000001</v>
      </c>
      <c r="L5" s="2">
        <v>0.1638</v>
      </c>
      <c r="M5" s="2">
        <v>0.13830000000000001</v>
      </c>
      <c r="N5" s="2">
        <v>0.14369999999999999</v>
      </c>
    </row>
    <row r="6" spans="2:53" x14ac:dyDescent="0.3">
      <c r="B6" t="s">
        <v>3</v>
      </c>
      <c r="C6" s="2">
        <v>0.1963</v>
      </c>
      <c r="D6" s="2">
        <v>0.2359</v>
      </c>
      <c r="E6" s="2">
        <v>0.31080000000000002</v>
      </c>
      <c r="F6" s="2">
        <v>0.2089</v>
      </c>
      <c r="G6" s="2">
        <v>0.19919999999999999</v>
      </c>
      <c r="H6" s="2">
        <v>0.1951</v>
      </c>
      <c r="I6" s="2">
        <v>0.26240000000000002</v>
      </c>
      <c r="J6" s="2">
        <v>0.17910000000000001</v>
      </c>
      <c r="K6" s="2">
        <v>0.18679999999999999</v>
      </c>
      <c r="L6" s="2">
        <v>0.1676</v>
      </c>
      <c r="M6" s="2">
        <v>0.28189999999999998</v>
      </c>
      <c r="N6" s="2">
        <v>0.154</v>
      </c>
    </row>
    <row r="7" spans="2:53" x14ac:dyDescent="0.3">
      <c r="B7" t="s">
        <v>4</v>
      </c>
      <c r="C7" s="2">
        <v>0.26419999999999999</v>
      </c>
      <c r="D7" s="2">
        <v>0.20169999999999999</v>
      </c>
      <c r="E7" s="2">
        <v>0.18890000000000001</v>
      </c>
      <c r="F7" s="2">
        <v>0.18390000000000001</v>
      </c>
      <c r="G7" s="2">
        <v>0.2064</v>
      </c>
      <c r="H7" s="2">
        <v>0.1782</v>
      </c>
      <c r="I7" s="2">
        <v>0.17929999999999999</v>
      </c>
      <c r="J7" s="2">
        <v>0.16470000000000001</v>
      </c>
      <c r="K7" s="2">
        <v>0.17710000000000001</v>
      </c>
      <c r="L7" s="2">
        <v>0.1782</v>
      </c>
      <c r="M7" s="2">
        <v>0.1459</v>
      </c>
      <c r="N7" s="2">
        <v>0.14430000000000001</v>
      </c>
    </row>
    <row r="8" spans="2:53" x14ac:dyDescent="0.3">
      <c r="B8" t="s">
        <v>5</v>
      </c>
      <c r="C8" s="2">
        <v>0.25590000000000002</v>
      </c>
      <c r="D8" s="2">
        <v>0.18820000000000001</v>
      </c>
      <c r="E8" s="2">
        <v>0.1835</v>
      </c>
      <c r="F8" s="2">
        <v>0.19320000000000001</v>
      </c>
      <c r="G8" s="2">
        <v>0.20880000000000001</v>
      </c>
      <c r="H8" s="2">
        <v>0.19489999999999999</v>
      </c>
      <c r="I8" s="2">
        <v>0.19120000000000001</v>
      </c>
      <c r="J8" s="2">
        <v>0.17630000000000001</v>
      </c>
      <c r="K8" s="2">
        <v>0.17710000000000001</v>
      </c>
      <c r="L8" s="2">
        <v>0.16020000000000001</v>
      </c>
      <c r="M8" s="2">
        <v>0.15190000000000001</v>
      </c>
      <c r="N8" s="2">
        <v>0.16200000000000001</v>
      </c>
    </row>
    <row r="9" spans="2:53" x14ac:dyDescent="0.3">
      <c r="B9" t="s">
        <v>6</v>
      </c>
      <c r="C9" s="2">
        <v>0.23350000000000001</v>
      </c>
      <c r="D9" s="2">
        <v>0.1865</v>
      </c>
      <c r="E9" s="2">
        <v>0.186</v>
      </c>
      <c r="F9" s="2">
        <v>0.1646</v>
      </c>
      <c r="G9" s="2">
        <v>0.1784</v>
      </c>
      <c r="H9" s="2">
        <v>0.1779</v>
      </c>
      <c r="I9" s="2">
        <v>0.1825</v>
      </c>
      <c r="J9" s="2">
        <v>0.16700000000000001</v>
      </c>
      <c r="K9" s="2">
        <v>0.16339999999999999</v>
      </c>
      <c r="L9" s="2">
        <v>0.14480000000000001</v>
      </c>
      <c r="M9" s="2">
        <v>0.14199999999999999</v>
      </c>
      <c r="N9" s="2">
        <v>0.14979999999999999</v>
      </c>
    </row>
    <row r="10" spans="2:53" x14ac:dyDescent="0.3">
      <c r="B10" t="s">
        <v>7</v>
      </c>
      <c r="C10" s="2">
        <v>0.20100000000000001</v>
      </c>
      <c r="D10" s="2">
        <v>0.21870000000000001</v>
      </c>
      <c r="E10" s="2">
        <v>0.21590000000000001</v>
      </c>
      <c r="F10" s="2">
        <v>0.19289999999999999</v>
      </c>
      <c r="G10" s="2">
        <v>0.17019999999999999</v>
      </c>
      <c r="H10" s="2">
        <v>0.19739999999999999</v>
      </c>
      <c r="I10" s="2">
        <v>0.17549999999999999</v>
      </c>
      <c r="J10" s="2">
        <v>0.1575</v>
      </c>
      <c r="K10" s="2">
        <v>0.16650000000000001</v>
      </c>
      <c r="L10" s="2">
        <v>0.17119999999999999</v>
      </c>
      <c r="M10" s="2">
        <v>0.15029999999999999</v>
      </c>
      <c r="N10" s="2">
        <v>0.1515</v>
      </c>
    </row>
    <row r="11" spans="2:53" x14ac:dyDescent="0.3">
      <c r="B11" t="s">
        <v>8</v>
      </c>
      <c r="C11" s="2">
        <v>0.21290000000000001</v>
      </c>
      <c r="D11" s="2">
        <v>0.19769999999999999</v>
      </c>
      <c r="E11" s="2">
        <v>0.19600000000000001</v>
      </c>
      <c r="F11" s="2">
        <v>0.2324</v>
      </c>
      <c r="G11" s="2">
        <v>0.1802</v>
      </c>
      <c r="H11" s="2">
        <v>0.19209999999999999</v>
      </c>
      <c r="I11" s="2">
        <v>0.155</v>
      </c>
      <c r="J11" s="2">
        <v>0.17560000000000001</v>
      </c>
      <c r="K11" s="2">
        <v>0.16200000000000001</v>
      </c>
      <c r="L11" s="2">
        <v>0.15529999999999999</v>
      </c>
      <c r="M11" s="2">
        <v>0.13619999999999999</v>
      </c>
      <c r="N11" s="2">
        <v>0.15759999999999999</v>
      </c>
    </row>
    <row r="12" spans="2:53" ht="15" thickBot="1" x14ac:dyDescent="0.35"/>
    <row r="13" spans="2:53" x14ac:dyDescent="0.3">
      <c r="B13">
        <v>24</v>
      </c>
      <c r="Q13">
        <v>24</v>
      </c>
      <c r="AF13">
        <v>24</v>
      </c>
      <c r="AV13" t="s">
        <v>10</v>
      </c>
      <c r="AW13" t="s">
        <v>11</v>
      </c>
      <c r="AX13" t="s">
        <v>12</v>
      </c>
      <c r="AY13" s="4" t="s">
        <v>13</v>
      </c>
      <c r="AZ13" s="5" t="s">
        <v>14</v>
      </c>
      <c r="BA13" t="s">
        <v>17</v>
      </c>
    </row>
    <row r="14" spans="2:53" ht="15" thickBot="1" x14ac:dyDescent="0.35">
      <c r="B14" t="s">
        <v>0</v>
      </c>
      <c r="C14" s="1">
        <v>1</v>
      </c>
      <c r="D14" s="1">
        <v>2</v>
      </c>
      <c r="E14" s="1">
        <v>3</v>
      </c>
      <c r="F14" s="1">
        <v>4</v>
      </c>
      <c r="G14" s="1">
        <v>5</v>
      </c>
      <c r="H14" s="1">
        <v>6</v>
      </c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Q14" t="s">
        <v>0</v>
      </c>
      <c r="R14" s="1">
        <v>1</v>
      </c>
      <c r="S14" s="1">
        <v>2</v>
      </c>
      <c r="T14" s="1">
        <v>3</v>
      </c>
      <c r="U14" s="1">
        <v>4</v>
      </c>
      <c r="V14" s="1">
        <v>5</v>
      </c>
      <c r="W14" s="1">
        <v>6</v>
      </c>
      <c r="X14" s="1">
        <v>7</v>
      </c>
      <c r="Y14" s="1">
        <v>8</v>
      </c>
      <c r="Z14" s="1">
        <v>9</v>
      </c>
      <c r="AA14" s="1">
        <v>10</v>
      </c>
      <c r="AB14" s="1">
        <v>11</v>
      </c>
      <c r="AC14" s="1">
        <v>12</v>
      </c>
      <c r="AF14" t="s">
        <v>0</v>
      </c>
      <c r="AG14" s="1">
        <v>1</v>
      </c>
      <c r="AH14" s="1">
        <v>2</v>
      </c>
      <c r="AI14" s="1">
        <v>3</v>
      </c>
      <c r="AJ14" s="1">
        <v>4</v>
      </c>
      <c r="AK14" s="1">
        <v>5</v>
      </c>
      <c r="AL14" s="1">
        <v>6</v>
      </c>
      <c r="AM14" s="1">
        <v>7</v>
      </c>
      <c r="AN14" s="1">
        <v>8</v>
      </c>
      <c r="AO14" s="1">
        <v>9</v>
      </c>
      <c r="AP14" s="1">
        <v>10</v>
      </c>
      <c r="AQ14" s="1">
        <v>11</v>
      </c>
      <c r="AR14" s="1">
        <v>12</v>
      </c>
      <c r="AV14">
        <f>SUM(AG15:AJ22)/31</f>
        <v>0.32908387096774194</v>
      </c>
      <c r="AW14">
        <f>SUM(AK15:AN22)/31</f>
        <v>0.31157419354838706</v>
      </c>
      <c r="AX14">
        <f>SUM(AO15:AR22)/31</f>
        <v>0.33294838709677421</v>
      </c>
      <c r="AY14" s="6">
        <f>AVERAGE(AV14:AX14)</f>
        <v>0.32453548387096776</v>
      </c>
      <c r="AZ14" s="7">
        <f>STDEV(AV14:AX14)</f>
        <v>1.1389903702295087E-2</v>
      </c>
      <c r="BA14">
        <f>AZ14*100/AY14</f>
        <v>3.5096019598348769</v>
      </c>
    </row>
    <row r="15" spans="2:53" x14ac:dyDescent="0.3">
      <c r="B15" t="s">
        <v>1</v>
      </c>
      <c r="C15" s="15">
        <v>0.2298</v>
      </c>
      <c r="D15" s="15">
        <v>1.4215</v>
      </c>
      <c r="E15" s="15">
        <v>1.2157</v>
      </c>
      <c r="F15" s="15">
        <v>0.4289</v>
      </c>
      <c r="G15" s="15">
        <v>0.22950000000000001</v>
      </c>
      <c r="H15" s="15">
        <v>1.3611</v>
      </c>
      <c r="I15" s="15">
        <v>1.1559999999999999</v>
      </c>
      <c r="J15" s="15">
        <v>0.41930000000000001</v>
      </c>
      <c r="K15" s="15">
        <v>0.17480000000000001</v>
      </c>
      <c r="L15" s="15">
        <v>1.4320999999999999</v>
      </c>
      <c r="M15" s="15">
        <v>1.2089000000000001</v>
      </c>
      <c r="N15" s="15">
        <v>0.23860000000000001</v>
      </c>
      <c r="Q15" t="s">
        <v>1</v>
      </c>
      <c r="R15" s="11">
        <f>C15-$C$4</f>
        <v>4.3399999999999994E-2</v>
      </c>
      <c r="S15" s="3">
        <f>D15-$D$4</f>
        <v>1.2154</v>
      </c>
      <c r="T15" s="3">
        <f>E15-$E$4</f>
        <v>1.0150999999999999</v>
      </c>
      <c r="U15" s="3">
        <f>F15-$F$4</f>
        <v>0.23380000000000001</v>
      </c>
      <c r="V15" s="11">
        <f>G15-$G$4</f>
        <v>4.9500000000000016E-2</v>
      </c>
      <c r="W15" s="3">
        <f>H15-$H$4</f>
        <v>1.1941999999999999</v>
      </c>
      <c r="X15" s="3">
        <f>I15-$I$4</f>
        <v>0.97099999999999986</v>
      </c>
      <c r="Y15" s="3">
        <f>J15-$J$4</f>
        <v>0.24970000000000001</v>
      </c>
      <c r="Z15" s="11">
        <f>K15-$K$4</f>
        <v>2.7999999999999997E-2</v>
      </c>
      <c r="AA15" s="3">
        <f>L15-$L$4</f>
        <v>1.2743</v>
      </c>
      <c r="AB15" s="3">
        <f>M15-$M$4</f>
        <v>1.0604</v>
      </c>
      <c r="AC15" s="3">
        <f>N15-$N$4</f>
        <v>8.9600000000000013E-2</v>
      </c>
      <c r="AF15" t="s">
        <v>1</v>
      </c>
      <c r="AG15" s="3">
        <f>IF(R15-$R$15&lt;0, "0", R15-$R$15)</f>
        <v>0</v>
      </c>
      <c r="AH15" s="3">
        <f t="shared" ref="AH15:AJ22" si="0">IF(S15-$R$15&lt;0, "0", S15-$R$15)</f>
        <v>1.1720000000000002</v>
      </c>
      <c r="AI15" s="3">
        <f t="shared" si="0"/>
        <v>0.9716999999999999</v>
      </c>
      <c r="AJ15" s="3">
        <f>IF(U15-$R$15&lt;0, "0", U15-$R$15)</f>
        <v>0.19040000000000001</v>
      </c>
      <c r="AK15" s="3">
        <f>IF(V15-$V$15&lt;0, "0", V15-$V$15)</f>
        <v>0</v>
      </c>
      <c r="AL15" s="3">
        <f t="shared" ref="AL15:AN22" si="1">IF(W15-$V$15&lt;0, "0", W15-$V$15)</f>
        <v>1.1446999999999998</v>
      </c>
      <c r="AM15" s="3">
        <f t="shared" si="1"/>
        <v>0.92149999999999987</v>
      </c>
      <c r="AN15" s="3">
        <f t="shared" si="1"/>
        <v>0.20019999999999999</v>
      </c>
      <c r="AO15" s="3">
        <f>IF(Z15-$Z$15&lt;0, "0", Z15-$Z$15)</f>
        <v>0</v>
      </c>
      <c r="AP15" s="3">
        <f t="shared" ref="AP15:AR22" si="2">IF(AA15-$Z$15&lt;0, "0", AA15-$Z$15)</f>
        <v>1.2463</v>
      </c>
      <c r="AQ15" s="3">
        <f t="shared" si="2"/>
        <v>1.0324</v>
      </c>
      <c r="AR15" s="3">
        <f t="shared" si="2"/>
        <v>6.1600000000000016E-2</v>
      </c>
    </row>
    <row r="16" spans="2:53" x14ac:dyDescent="0.3">
      <c r="B16" t="s">
        <v>2</v>
      </c>
      <c r="C16" s="15">
        <v>0.29720000000000002</v>
      </c>
      <c r="D16" s="15">
        <v>0.31940000000000002</v>
      </c>
      <c r="E16" s="15">
        <v>0.71830000000000005</v>
      </c>
      <c r="F16" s="15">
        <v>0.61219999999999997</v>
      </c>
      <c r="G16" s="15">
        <v>0.35759999999999997</v>
      </c>
      <c r="H16" s="15">
        <v>0.26550000000000001</v>
      </c>
      <c r="I16" s="15">
        <v>0.51449999999999996</v>
      </c>
      <c r="J16" s="15">
        <v>0.4642</v>
      </c>
      <c r="K16" s="15">
        <v>0.3543</v>
      </c>
      <c r="L16" s="15">
        <v>0.23519999999999999</v>
      </c>
      <c r="M16" s="15">
        <v>0.45860000000000001</v>
      </c>
      <c r="N16" s="15">
        <v>0.39360000000000001</v>
      </c>
      <c r="Q16" t="s">
        <v>2</v>
      </c>
      <c r="R16" s="3">
        <f>C16-$C$5</f>
        <v>0.13890000000000002</v>
      </c>
      <c r="S16" s="3">
        <f>D16-$D$5</f>
        <v>0.1</v>
      </c>
      <c r="T16" s="3">
        <f>E16-$E$5</f>
        <v>0.53920000000000001</v>
      </c>
      <c r="U16" s="3">
        <f>F16-$F$5</f>
        <v>0.42509999999999998</v>
      </c>
      <c r="V16" s="3">
        <f>G16-$G$5</f>
        <v>0.16849999999999998</v>
      </c>
      <c r="W16" s="3">
        <f>H16-$H$5</f>
        <v>8.1800000000000012E-2</v>
      </c>
      <c r="X16" s="3">
        <f>I16-$I$5</f>
        <v>0.34709999999999996</v>
      </c>
      <c r="Y16" s="3">
        <f>J16-$J$5</f>
        <v>0.28670000000000001</v>
      </c>
      <c r="Z16" s="3">
        <f>K16-$K$5</f>
        <v>0.1956</v>
      </c>
      <c r="AA16" s="3">
        <f>L16-$L$5</f>
        <v>7.1399999999999991E-2</v>
      </c>
      <c r="AB16" s="3">
        <f>M16-$M$5</f>
        <v>0.32030000000000003</v>
      </c>
      <c r="AC16" s="3">
        <f>N16-$N$5</f>
        <v>0.24990000000000001</v>
      </c>
      <c r="AF16" t="s">
        <v>2</v>
      </c>
      <c r="AG16" s="3">
        <f>IF(R16-$R$15&lt;0, "0", R16-$R$15)</f>
        <v>9.5500000000000029E-2</v>
      </c>
      <c r="AH16" s="3">
        <f t="shared" si="0"/>
        <v>5.6600000000000011E-2</v>
      </c>
      <c r="AI16" s="3">
        <f t="shared" si="0"/>
        <v>0.49580000000000002</v>
      </c>
      <c r="AJ16" s="3">
        <f t="shared" si="0"/>
        <v>0.38169999999999998</v>
      </c>
      <c r="AK16" s="3">
        <f t="shared" ref="AK16:AK22" si="3">IF(V16-$V$15&lt;0, "0", V16-$V$15)</f>
        <v>0.11899999999999997</v>
      </c>
      <c r="AL16" s="3">
        <f t="shared" si="1"/>
        <v>3.2299999999999995E-2</v>
      </c>
      <c r="AM16" s="3">
        <f t="shared" si="1"/>
        <v>0.29759999999999998</v>
      </c>
      <c r="AN16" s="3">
        <f t="shared" si="1"/>
        <v>0.23719999999999999</v>
      </c>
      <c r="AO16" s="3">
        <f t="shared" ref="AO16:AO22" si="4">IF(Z16-$Z$15&lt;0, "0", Z16-$Z$15)</f>
        <v>0.1676</v>
      </c>
      <c r="AP16" s="3">
        <f t="shared" si="2"/>
        <v>4.3399999999999994E-2</v>
      </c>
      <c r="AQ16" s="3">
        <f t="shared" si="2"/>
        <v>0.2923</v>
      </c>
      <c r="AR16" s="3">
        <f t="shared" si="2"/>
        <v>0.22190000000000001</v>
      </c>
    </row>
    <row r="17" spans="2:58" x14ac:dyDescent="0.3">
      <c r="B17" t="s">
        <v>3</v>
      </c>
      <c r="C17" s="15">
        <v>0.68420000000000003</v>
      </c>
      <c r="D17" s="15">
        <v>0.24379999999999999</v>
      </c>
      <c r="E17" s="15">
        <v>0.21590000000000001</v>
      </c>
      <c r="F17" s="15">
        <v>0.25540000000000002</v>
      </c>
      <c r="G17" s="15">
        <v>0.74390000000000001</v>
      </c>
      <c r="H17" s="15">
        <v>0.22309999999999999</v>
      </c>
      <c r="I17" s="15">
        <v>0.2445</v>
      </c>
      <c r="J17" s="15">
        <v>0.2306</v>
      </c>
      <c r="K17" s="15">
        <v>0.70030000000000003</v>
      </c>
      <c r="L17" s="15">
        <v>0.17699999999999999</v>
      </c>
      <c r="M17" s="15">
        <v>0.20760000000000001</v>
      </c>
      <c r="N17" s="15">
        <v>0.19520000000000001</v>
      </c>
      <c r="Q17" t="s">
        <v>3</v>
      </c>
      <c r="R17" s="3">
        <f>C17-$C$6</f>
        <v>0.4879</v>
      </c>
      <c r="S17" s="3">
        <f>D17-$D$6</f>
        <v>7.8999999999999904E-3</v>
      </c>
      <c r="T17" s="3">
        <f>E17-$E$6</f>
        <v>-9.4900000000000012E-2</v>
      </c>
      <c r="U17" s="3">
        <f>F17-$F$6</f>
        <v>4.6500000000000014E-2</v>
      </c>
      <c r="V17" s="3">
        <f>G17-$G$6</f>
        <v>0.54469999999999996</v>
      </c>
      <c r="W17" s="3">
        <f>H17-$H$6</f>
        <v>2.7999999999999997E-2</v>
      </c>
      <c r="X17" s="3">
        <f>I17-$I$6</f>
        <v>-1.7900000000000027E-2</v>
      </c>
      <c r="Y17" s="3">
        <f>J17-$J$6</f>
        <v>5.149999999999999E-2</v>
      </c>
      <c r="Z17" s="3">
        <f>K17-$K$6</f>
        <v>0.51350000000000007</v>
      </c>
      <c r="AA17" s="3">
        <f>L17-$L$6</f>
        <v>9.3999999999999917E-3</v>
      </c>
      <c r="AB17" s="3">
        <f>M17-$M$6</f>
        <v>-7.4299999999999977E-2</v>
      </c>
      <c r="AC17" s="3">
        <f>N17-$N$6</f>
        <v>4.1200000000000014E-2</v>
      </c>
      <c r="AF17" t="s">
        <v>3</v>
      </c>
      <c r="AG17" s="3">
        <f t="shared" ref="AG17:AG22" si="5">IF(R17-$R$15&lt;0, "0", R17-$R$15)</f>
        <v>0.44450000000000001</v>
      </c>
      <c r="AH17" s="3" t="str">
        <f t="shared" si="0"/>
        <v>0</v>
      </c>
      <c r="AI17" s="3" t="str">
        <f t="shared" si="0"/>
        <v>0</v>
      </c>
      <c r="AJ17" s="3">
        <f t="shared" si="0"/>
        <v>3.1000000000000194E-3</v>
      </c>
      <c r="AK17" s="3">
        <f t="shared" si="3"/>
        <v>0.49519999999999997</v>
      </c>
      <c r="AL17" s="3" t="str">
        <f t="shared" si="1"/>
        <v>0</v>
      </c>
      <c r="AM17" s="3" t="str">
        <f t="shared" si="1"/>
        <v>0</v>
      </c>
      <c r="AN17" s="3">
        <f t="shared" si="1"/>
        <v>1.999999999999974E-3</v>
      </c>
      <c r="AO17" s="3">
        <f t="shared" si="4"/>
        <v>0.48550000000000004</v>
      </c>
      <c r="AP17" s="3" t="str">
        <f t="shared" si="2"/>
        <v>0</v>
      </c>
      <c r="AQ17" s="3" t="str">
        <f t="shared" si="2"/>
        <v>0</v>
      </c>
      <c r="AR17" s="3">
        <f t="shared" si="2"/>
        <v>1.3200000000000017E-2</v>
      </c>
      <c r="BE17" t="s">
        <v>13</v>
      </c>
      <c r="BF17" t="s">
        <v>14</v>
      </c>
    </row>
    <row r="18" spans="2:58" x14ac:dyDescent="0.3">
      <c r="B18" t="s">
        <v>4</v>
      </c>
      <c r="C18" s="15">
        <v>0.65480000000000005</v>
      </c>
      <c r="D18" s="15">
        <v>0.79359999999999997</v>
      </c>
      <c r="E18" s="15">
        <v>0.2054</v>
      </c>
      <c r="F18" s="15">
        <v>0.84689999999999999</v>
      </c>
      <c r="G18" s="15">
        <v>0.56130000000000002</v>
      </c>
      <c r="H18" s="15">
        <v>0.81479999999999997</v>
      </c>
      <c r="I18" s="15">
        <v>0.21479999999999999</v>
      </c>
      <c r="J18" s="15">
        <v>0.80230000000000001</v>
      </c>
      <c r="K18" s="15">
        <v>0.55420000000000003</v>
      </c>
      <c r="L18" s="15">
        <v>0.8206</v>
      </c>
      <c r="M18" s="15">
        <v>0.17469999999999999</v>
      </c>
      <c r="N18" s="15">
        <v>0.62690000000000001</v>
      </c>
      <c r="Q18" t="s">
        <v>4</v>
      </c>
      <c r="R18" s="3">
        <f>C18-$C$7</f>
        <v>0.39060000000000006</v>
      </c>
      <c r="S18" s="3">
        <f>D18-$D$7</f>
        <v>0.59189999999999998</v>
      </c>
      <c r="T18" s="3">
        <f>E18-$E$7</f>
        <v>1.6499999999999987E-2</v>
      </c>
      <c r="U18" s="3">
        <f>F18-$F$7</f>
        <v>0.66300000000000003</v>
      </c>
      <c r="V18" s="3">
        <f>G18-$G$7</f>
        <v>0.35489999999999999</v>
      </c>
      <c r="W18" s="3">
        <f>H18-$H$7</f>
        <v>0.63659999999999994</v>
      </c>
      <c r="X18" s="3">
        <f>I18-$I$7</f>
        <v>3.5500000000000004E-2</v>
      </c>
      <c r="Y18" s="3">
        <f>J18-$J$7</f>
        <v>0.63759999999999994</v>
      </c>
      <c r="Z18" s="3">
        <f>K18-$K$7</f>
        <v>0.37709999999999999</v>
      </c>
      <c r="AA18" s="3">
        <f>L18-$L$7</f>
        <v>0.64239999999999997</v>
      </c>
      <c r="AB18" s="3">
        <f>M18-$M$7</f>
        <v>2.8799999999999992E-2</v>
      </c>
      <c r="AC18" s="3">
        <f>N18-$N$7</f>
        <v>0.48260000000000003</v>
      </c>
      <c r="AF18" t="s">
        <v>4</v>
      </c>
      <c r="AG18" s="3">
        <f t="shared" si="5"/>
        <v>0.34720000000000006</v>
      </c>
      <c r="AH18" s="3">
        <f t="shared" si="0"/>
        <v>0.54849999999999999</v>
      </c>
      <c r="AI18" s="3" t="str">
        <f t="shared" si="0"/>
        <v>0</v>
      </c>
      <c r="AJ18" s="3">
        <f t="shared" si="0"/>
        <v>0.61960000000000004</v>
      </c>
      <c r="AK18" s="3">
        <f t="shared" si="3"/>
        <v>0.3054</v>
      </c>
      <c r="AL18" s="3">
        <f t="shared" si="1"/>
        <v>0.58709999999999996</v>
      </c>
      <c r="AM18" s="3" t="str">
        <f t="shared" si="1"/>
        <v>0</v>
      </c>
      <c r="AN18" s="3">
        <f t="shared" si="1"/>
        <v>0.58809999999999996</v>
      </c>
      <c r="AO18" s="3">
        <f t="shared" si="4"/>
        <v>0.34909999999999997</v>
      </c>
      <c r="AP18" s="3">
        <f t="shared" si="2"/>
        <v>0.61439999999999995</v>
      </c>
      <c r="AQ18" s="3">
        <f t="shared" si="2"/>
        <v>7.9999999999999516E-4</v>
      </c>
      <c r="AR18" s="3">
        <f t="shared" si="2"/>
        <v>0.4546</v>
      </c>
      <c r="BD18">
        <v>24</v>
      </c>
      <c r="BE18">
        <f>AY14</f>
        <v>0.32453548387096776</v>
      </c>
      <c r="BF18">
        <f>AZ14</f>
        <v>1.1389903702295087E-2</v>
      </c>
    </row>
    <row r="19" spans="2:58" x14ac:dyDescent="0.3">
      <c r="B19" t="s">
        <v>5</v>
      </c>
      <c r="C19" s="15">
        <v>0.2949</v>
      </c>
      <c r="D19" s="15">
        <v>1.4049</v>
      </c>
      <c r="E19" s="15">
        <v>0.34289999999999998</v>
      </c>
      <c r="F19" s="15">
        <v>0.28749999999999998</v>
      </c>
      <c r="G19" s="15">
        <v>0.26100000000000001</v>
      </c>
      <c r="H19" s="15">
        <v>1.4638</v>
      </c>
      <c r="I19" s="15">
        <v>0.28949999999999998</v>
      </c>
      <c r="J19" s="15">
        <v>0.26629999999999998</v>
      </c>
      <c r="K19" s="15">
        <v>0.23330000000000001</v>
      </c>
      <c r="L19" s="15">
        <v>1.4588000000000001</v>
      </c>
      <c r="M19" s="15">
        <v>0.29699999999999999</v>
      </c>
      <c r="N19" s="15">
        <v>0.20610000000000001</v>
      </c>
      <c r="Q19" t="s">
        <v>5</v>
      </c>
      <c r="R19" s="3">
        <f>C19-$C$8</f>
        <v>3.8999999999999979E-2</v>
      </c>
      <c r="S19" s="3">
        <f>D19-$D$8</f>
        <v>1.2167000000000001</v>
      </c>
      <c r="T19" s="3">
        <f>E19-$E$8</f>
        <v>0.15939999999999999</v>
      </c>
      <c r="U19" s="3">
        <f>F19-$F$8</f>
        <v>9.4299999999999967E-2</v>
      </c>
      <c r="V19" s="3">
        <f>G19-$G$8</f>
        <v>5.2199999999999996E-2</v>
      </c>
      <c r="W19" s="3">
        <f>H19-$H$8</f>
        <v>1.2688999999999999</v>
      </c>
      <c r="X19" s="3">
        <f>I19-$I$8</f>
        <v>9.8299999999999971E-2</v>
      </c>
      <c r="Y19" s="3">
        <f>J19-$J$8</f>
        <v>8.9999999999999969E-2</v>
      </c>
      <c r="Z19" s="3">
        <f>K19-$K$8</f>
        <v>5.62E-2</v>
      </c>
      <c r="AA19" s="3">
        <f>L19-$L$8</f>
        <v>1.2986</v>
      </c>
      <c r="AB19" s="3">
        <f>M19-$M$8</f>
        <v>0.14509999999999998</v>
      </c>
      <c r="AC19" s="3">
        <f>N19-$N$8</f>
        <v>4.41E-2</v>
      </c>
      <c r="AF19" t="s">
        <v>5</v>
      </c>
      <c r="AG19" s="3" t="str">
        <f t="shared" si="5"/>
        <v>0</v>
      </c>
      <c r="AH19" s="3">
        <f t="shared" si="0"/>
        <v>1.1733000000000002</v>
      </c>
      <c r="AI19" s="3">
        <f t="shared" si="0"/>
        <v>0.11599999999999999</v>
      </c>
      <c r="AJ19" s="3">
        <f t="shared" si="0"/>
        <v>5.0899999999999973E-2</v>
      </c>
      <c r="AK19" s="3">
        <f t="shared" si="3"/>
        <v>2.6999999999999802E-3</v>
      </c>
      <c r="AL19" s="3">
        <f t="shared" si="1"/>
        <v>1.2193999999999998</v>
      </c>
      <c r="AM19" s="3">
        <f t="shared" si="1"/>
        <v>4.8799999999999955E-2</v>
      </c>
      <c r="AN19" s="3">
        <f t="shared" si="1"/>
        <v>4.0499999999999953E-2</v>
      </c>
      <c r="AO19" s="3">
        <f t="shared" si="4"/>
        <v>2.8200000000000003E-2</v>
      </c>
      <c r="AP19" s="3">
        <f t="shared" si="2"/>
        <v>1.2706</v>
      </c>
      <c r="AQ19" s="3">
        <f t="shared" si="2"/>
        <v>0.11709999999999998</v>
      </c>
      <c r="AR19" s="3">
        <f t="shared" si="2"/>
        <v>1.6100000000000003E-2</v>
      </c>
      <c r="BD19">
        <v>48</v>
      </c>
      <c r="BE19">
        <f>AY25</f>
        <v>1.0582666666666667</v>
      </c>
      <c r="BF19">
        <f>AZ25</f>
        <v>8.0316522723579364E-2</v>
      </c>
    </row>
    <row r="20" spans="2:58" x14ac:dyDescent="0.3">
      <c r="B20" t="s">
        <v>6</v>
      </c>
      <c r="C20" s="15">
        <v>1.6166</v>
      </c>
      <c r="D20" s="15">
        <v>0.22550000000000001</v>
      </c>
      <c r="E20" s="15">
        <v>0.2147</v>
      </c>
      <c r="F20" s="15">
        <v>0.67930000000000001</v>
      </c>
      <c r="G20" s="15">
        <v>1.4585999999999999</v>
      </c>
      <c r="H20" s="15">
        <v>0.21809999999999999</v>
      </c>
      <c r="I20" s="15">
        <v>0.27</v>
      </c>
      <c r="J20" s="15">
        <v>0.61509999999999998</v>
      </c>
      <c r="K20" s="15">
        <v>1.6079000000000001</v>
      </c>
      <c r="L20" s="15">
        <v>0.16839999999999999</v>
      </c>
      <c r="M20" s="15">
        <v>0.2051</v>
      </c>
      <c r="N20" s="15">
        <v>0.6542</v>
      </c>
      <c r="Q20" t="s">
        <v>6</v>
      </c>
      <c r="R20" s="3">
        <f>C20-$C$9</f>
        <v>1.3831</v>
      </c>
      <c r="S20" s="3">
        <f>D20-$D$9</f>
        <v>3.9000000000000007E-2</v>
      </c>
      <c r="T20" s="3">
        <f>E20-$E$9</f>
        <v>2.8700000000000003E-2</v>
      </c>
      <c r="U20" s="3">
        <f>F20-$F$9</f>
        <v>0.51470000000000005</v>
      </c>
      <c r="V20" s="3">
        <f>G20-$G$9</f>
        <v>1.2801999999999998</v>
      </c>
      <c r="W20" s="3">
        <f>H20-$H$9</f>
        <v>4.0199999999999986E-2</v>
      </c>
      <c r="X20" s="3">
        <f>I20-$I$9</f>
        <v>8.7500000000000022E-2</v>
      </c>
      <c r="Y20" s="3">
        <f>J20-$J$9</f>
        <v>0.44809999999999994</v>
      </c>
      <c r="Z20" s="3">
        <f>K20-$K$9</f>
        <v>1.4445000000000001</v>
      </c>
      <c r="AA20" s="3">
        <f>L20-$L$9</f>
        <v>2.3599999999999982E-2</v>
      </c>
      <c r="AB20" s="3">
        <f>M20-$M$9</f>
        <v>6.3100000000000017E-2</v>
      </c>
      <c r="AC20" s="3">
        <f>N20-$N$9</f>
        <v>0.50439999999999996</v>
      </c>
      <c r="AF20" t="s">
        <v>6</v>
      </c>
      <c r="AG20" s="3">
        <f t="shared" si="5"/>
        <v>1.3397000000000001</v>
      </c>
      <c r="AH20" s="3" t="str">
        <f t="shared" si="0"/>
        <v>0</v>
      </c>
      <c r="AI20" s="3" t="str">
        <f t="shared" si="0"/>
        <v>0</v>
      </c>
      <c r="AJ20" s="3">
        <f t="shared" si="0"/>
        <v>0.47130000000000005</v>
      </c>
      <c r="AK20" s="3">
        <f t="shared" si="3"/>
        <v>1.2306999999999997</v>
      </c>
      <c r="AL20" s="3" t="str">
        <f t="shared" si="1"/>
        <v>0</v>
      </c>
      <c r="AM20" s="3">
        <f t="shared" si="1"/>
        <v>3.8000000000000006E-2</v>
      </c>
      <c r="AN20" s="3">
        <f t="shared" si="1"/>
        <v>0.39859999999999995</v>
      </c>
      <c r="AO20" s="3">
        <f t="shared" si="4"/>
        <v>1.4165000000000001</v>
      </c>
      <c r="AP20" s="3" t="str">
        <f t="shared" si="2"/>
        <v>0</v>
      </c>
      <c r="AQ20" s="3">
        <f t="shared" si="2"/>
        <v>3.510000000000002E-2</v>
      </c>
      <c r="AR20" s="3">
        <f t="shared" si="2"/>
        <v>0.47639999999999993</v>
      </c>
      <c r="BD20">
        <v>72</v>
      </c>
      <c r="BE20">
        <f>AY36</f>
        <v>1.3789225806451615</v>
      </c>
      <c r="BF20">
        <f>AZ36</f>
        <v>6.7763333563590239E-2</v>
      </c>
    </row>
    <row r="21" spans="2:58" x14ac:dyDescent="0.3">
      <c r="B21" t="s">
        <v>7</v>
      </c>
      <c r="C21" s="15">
        <v>0.71679999999999999</v>
      </c>
      <c r="D21" s="15">
        <v>0.55820000000000003</v>
      </c>
      <c r="E21" s="15">
        <v>0.219</v>
      </c>
      <c r="F21" s="15">
        <v>0.23549999999999999</v>
      </c>
      <c r="G21" s="15">
        <v>0.76729999999999998</v>
      </c>
      <c r="H21" s="15">
        <v>0.4894</v>
      </c>
      <c r="I21" s="15">
        <v>0.18579999999999999</v>
      </c>
      <c r="J21" s="15">
        <v>0.1961</v>
      </c>
      <c r="K21" s="15">
        <v>0.74390000000000001</v>
      </c>
      <c r="L21" s="15">
        <v>0.58340000000000003</v>
      </c>
      <c r="M21" s="15">
        <v>0.16239999999999999</v>
      </c>
      <c r="N21" s="15">
        <v>0.19739999999999999</v>
      </c>
      <c r="Q21" t="s">
        <v>7</v>
      </c>
      <c r="R21" s="3">
        <f>C21-$C$10</f>
        <v>0.51580000000000004</v>
      </c>
      <c r="S21" s="3">
        <f>D21-$D$10</f>
        <v>0.33950000000000002</v>
      </c>
      <c r="T21" s="3">
        <f>E21-$E$10</f>
        <v>3.0999999999999917E-3</v>
      </c>
      <c r="U21" s="3">
        <f>F21-$F$10</f>
        <v>4.2599999999999999E-2</v>
      </c>
      <c r="V21" s="3">
        <f>G21-$G$10</f>
        <v>0.59709999999999996</v>
      </c>
      <c r="W21" s="3">
        <f>H21-$H$10</f>
        <v>0.29200000000000004</v>
      </c>
      <c r="X21" s="3">
        <f>I21-$I$10</f>
        <v>1.0300000000000004E-2</v>
      </c>
      <c r="Y21" s="3">
        <f>J21-$J$10</f>
        <v>3.8599999999999995E-2</v>
      </c>
      <c r="Z21" s="3">
        <f>K21-$K$10</f>
        <v>0.57740000000000002</v>
      </c>
      <c r="AA21" s="3">
        <f>L21-$L$10</f>
        <v>0.41220000000000001</v>
      </c>
      <c r="AB21" s="3">
        <f>M21-$M$10</f>
        <v>1.21E-2</v>
      </c>
      <c r="AC21" s="3">
        <f>N21-$N$10</f>
        <v>4.5899999999999996E-2</v>
      </c>
      <c r="AF21" t="s">
        <v>7</v>
      </c>
      <c r="AG21" s="3">
        <f t="shared" si="5"/>
        <v>0.47240000000000004</v>
      </c>
      <c r="AH21" s="3">
        <f t="shared" si="0"/>
        <v>0.29610000000000003</v>
      </c>
      <c r="AI21" s="3" t="str">
        <f t="shared" si="0"/>
        <v>0</v>
      </c>
      <c r="AJ21" s="3" t="str">
        <f t="shared" si="0"/>
        <v>0</v>
      </c>
      <c r="AK21" s="3">
        <f t="shared" si="3"/>
        <v>0.54759999999999998</v>
      </c>
      <c r="AL21" s="3">
        <f t="shared" si="1"/>
        <v>0.24250000000000002</v>
      </c>
      <c r="AM21" s="3" t="str">
        <f t="shared" si="1"/>
        <v>0</v>
      </c>
      <c r="AN21" s="3" t="str">
        <f t="shared" si="1"/>
        <v>0</v>
      </c>
      <c r="AO21" s="3">
        <f t="shared" si="4"/>
        <v>0.5494</v>
      </c>
      <c r="AP21" s="3">
        <f t="shared" si="2"/>
        <v>0.38419999999999999</v>
      </c>
      <c r="AQ21" s="3" t="str">
        <f t="shared" si="2"/>
        <v>0</v>
      </c>
      <c r="AR21" s="3">
        <f t="shared" si="2"/>
        <v>1.7899999999999999E-2</v>
      </c>
      <c r="BD21">
        <v>96</v>
      </c>
      <c r="BE21">
        <f>$AY$47</f>
        <v>1.5873053763440861</v>
      </c>
      <c r="BF21">
        <f>$AZ$47</f>
        <v>6.223733110667045E-2</v>
      </c>
    </row>
    <row r="22" spans="2:58" x14ac:dyDescent="0.3">
      <c r="B22" t="s">
        <v>8</v>
      </c>
      <c r="C22" s="15">
        <v>0.38790000000000002</v>
      </c>
      <c r="D22" s="15">
        <v>0.99119999999999997</v>
      </c>
      <c r="E22" s="15">
        <v>0.24940000000000001</v>
      </c>
      <c r="F22" s="15">
        <v>0.33939999999999998</v>
      </c>
      <c r="G22" s="15">
        <v>0.32400000000000001</v>
      </c>
      <c r="H22" s="15">
        <v>1.0276000000000001</v>
      </c>
      <c r="I22" s="15">
        <v>0.1595</v>
      </c>
      <c r="J22" s="15">
        <v>0.30449999999999999</v>
      </c>
      <c r="K22" s="15">
        <v>0.33110000000000001</v>
      </c>
      <c r="L22" s="15">
        <v>0.93520000000000003</v>
      </c>
      <c r="M22" s="15">
        <v>0.1966</v>
      </c>
      <c r="N22" s="15">
        <v>0.28699999999999998</v>
      </c>
      <c r="Q22" t="s">
        <v>8</v>
      </c>
      <c r="R22" s="3">
        <f>C22-$C$11</f>
        <v>0.17500000000000002</v>
      </c>
      <c r="S22" s="3">
        <f>D22-$D$11</f>
        <v>0.79349999999999998</v>
      </c>
      <c r="T22" s="3">
        <f>E22-$E$11</f>
        <v>5.3400000000000003E-2</v>
      </c>
      <c r="U22" s="3">
        <f>F22-$F$11</f>
        <v>0.10699999999999998</v>
      </c>
      <c r="V22" s="3">
        <f>G22-$G$11</f>
        <v>0.14380000000000001</v>
      </c>
      <c r="W22" s="3">
        <f>H22-$H$11</f>
        <v>0.83550000000000013</v>
      </c>
      <c r="X22" s="3">
        <f>I22-$I$11</f>
        <v>4.500000000000004E-3</v>
      </c>
      <c r="Y22" s="3">
        <f>J22-$J$11</f>
        <v>0.12889999999999999</v>
      </c>
      <c r="Z22" s="3">
        <f>K22-$K$11</f>
        <v>0.1691</v>
      </c>
      <c r="AA22" s="3">
        <f>L22-$L$11</f>
        <v>0.77990000000000004</v>
      </c>
      <c r="AB22" s="3">
        <f>M22-$M$11</f>
        <v>6.0400000000000009E-2</v>
      </c>
      <c r="AC22" s="3">
        <f>N22-$N$11</f>
        <v>0.12939999999999999</v>
      </c>
      <c r="AF22" t="s">
        <v>8</v>
      </c>
      <c r="AG22" s="3">
        <f t="shared" si="5"/>
        <v>0.13160000000000002</v>
      </c>
      <c r="AH22" s="3">
        <f t="shared" si="0"/>
        <v>0.75009999999999999</v>
      </c>
      <c r="AI22" s="3">
        <f t="shared" si="0"/>
        <v>1.0000000000000009E-2</v>
      </c>
      <c r="AJ22" s="3">
        <f t="shared" si="0"/>
        <v>6.359999999999999E-2</v>
      </c>
      <c r="AK22" s="3">
        <f t="shared" si="3"/>
        <v>9.4299999999999995E-2</v>
      </c>
      <c r="AL22" s="3">
        <f t="shared" si="1"/>
        <v>0.78600000000000014</v>
      </c>
      <c r="AM22" s="3" t="str">
        <f t="shared" si="1"/>
        <v>0</v>
      </c>
      <c r="AN22" s="3">
        <f t="shared" si="1"/>
        <v>7.9399999999999971E-2</v>
      </c>
      <c r="AO22" s="3">
        <f t="shared" si="4"/>
        <v>0.1411</v>
      </c>
      <c r="AP22" s="3">
        <f t="shared" si="2"/>
        <v>0.75190000000000001</v>
      </c>
      <c r="AQ22" s="3">
        <f t="shared" si="2"/>
        <v>3.2400000000000012E-2</v>
      </c>
      <c r="AR22" s="3">
        <f t="shared" si="2"/>
        <v>0.10139999999999999</v>
      </c>
      <c r="BD22">
        <v>120</v>
      </c>
      <c r="BE22">
        <f>AY58</f>
        <v>1.5331569892473123</v>
      </c>
      <c r="BF22">
        <f>AZ58</f>
        <v>0.12825216090835331</v>
      </c>
    </row>
    <row r="23" spans="2:58" ht="15" thickBot="1" x14ac:dyDescent="0.35">
      <c r="BD23">
        <v>144</v>
      </c>
      <c r="BE23">
        <f>AY69</f>
        <v>1.5575741935483871</v>
      </c>
      <c r="BF23">
        <f>AZ69</f>
        <v>0.10612500497310295</v>
      </c>
    </row>
    <row r="24" spans="2:58" x14ac:dyDescent="0.3">
      <c r="B24">
        <v>48</v>
      </c>
      <c r="Q24">
        <v>48</v>
      </c>
      <c r="AF24">
        <v>48</v>
      </c>
      <c r="AV24" t="s">
        <v>10</v>
      </c>
      <c r="AW24" t="s">
        <v>11</v>
      </c>
      <c r="AX24" t="s">
        <v>12</v>
      </c>
      <c r="AY24" s="4" t="s">
        <v>13</v>
      </c>
      <c r="AZ24" s="5" t="s">
        <v>14</v>
      </c>
      <c r="BD24">
        <v>168</v>
      </c>
      <c r="BE24">
        <f>AY80</f>
        <v>1.438705376344086</v>
      </c>
      <c r="BF24">
        <f>AZ80</f>
        <v>0.12525349323873181</v>
      </c>
    </row>
    <row r="25" spans="2:58" ht="15" thickBot="1" x14ac:dyDescent="0.35">
      <c r="B25" t="s">
        <v>0</v>
      </c>
      <c r="C25" s="1">
        <v>1</v>
      </c>
      <c r="D25" s="1">
        <v>2</v>
      </c>
      <c r="E25" s="1">
        <v>3</v>
      </c>
      <c r="F25" s="1">
        <v>4</v>
      </c>
      <c r="G25" s="1">
        <v>5</v>
      </c>
      <c r="H25" s="1">
        <v>6</v>
      </c>
      <c r="I25" s="1">
        <v>7</v>
      </c>
      <c r="J25" s="1">
        <v>8</v>
      </c>
      <c r="K25" s="1">
        <v>9</v>
      </c>
      <c r="L25" s="1">
        <v>10</v>
      </c>
      <c r="M25" s="1">
        <v>11</v>
      </c>
      <c r="N25" s="1">
        <v>12</v>
      </c>
      <c r="Q25" t="s">
        <v>0</v>
      </c>
      <c r="R25" s="1">
        <v>1</v>
      </c>
      <c r="S25" s="1">
        <v>2</v>
      </c>
      <c r="T25" s="1">
        <v>3</v>
      </c>
      <c r="U25" s="1">
        <v>4</v>
      </c>
      <c r="V25" s="1">
        <v>5</v>
      </c>
      <c r="W25" s="1">
        <v>6</v>
      </c>
      <c r="X25" s="1">
        <v>7</v>
      </c>
      <c r="Y25" s="1">
        <v>8</v>
      </c>
      <c r="Z25" s="1">
        <v>9</v>
      </c>
      <c r="AA25" s="1">
        <v>10</v>
      </c>
      <c r="AB25" s="1">
        <v>11</v>
      </c>
      <c r="AC25" s="1">
        <v>12</v>
      </c>
      <c r="AF25" t="s">
        <v>0</v>
      </c>
      <c r="AG25" s="1">
        <v>1</v>
      </c>
      <c r="AH25" s="1">
        <v>2</v>
      </c>
      <c r="AI25" s="1">
        <v>3</v>
      </c>
      <c r="AJ25" s="1">
        <v>4</v>
      </c>
      <c r="AK25" s="1">
        <v>5</v>
      </c>
      <c r="AL25" s="1">
        <v>6</v>
      </c>
      <c r="AM25" s="1">
        <v>7</v>
      </c>
      <c r="AN25" s="1">
        <v>8</v>
      </c>
      <c r="AO25" s="1">
        <v>9</v>
      </c>
      <c r="AP25" s="1">
        <v>10</v>
      </c>
      <c r="AQ25" s="1">
        <v>11</v>
      </c>
      <c r="AR25" s="1">
        <v>12</v>
      </c>
      <c r="AV25">
        <f>SUM(AG26:AJ33)/31</f>
        <v>0.97536129032258045</v>
      </c>
      <c r="AW25">
        <f>SUM(AK26:AN33)/31</f>
        <v>1.0637225806451616</v>
      </c>
      <c r="AX25">
        <f>SUM(AO26:AR33)/31</f>
        <v>1.1357161290322582</v>
      </c>
      <c r="AY25" s="6">
        <f>AVERAGE(AV25:AX25)</f>
        <v>1.0582666666666667</v>
      </c>
      <c r="AZ25" s="7">
        <f>STDEV(AV25:AX25)</f>
        <v>8.0316522723579364E-2</v>
      </c>
      <c r="BA25">
        <f>AZ25*100/AY25</f>
        <v>7.5894408520454233</v>
      </c>
      <c r="BD25">
        <v>192</v>
      </c>
      <c r="BE25">
        <f>AY91</f>
        <v>0</v>
      </c>
      <c r="BF25">
        <f>AZ91</f>
        <v>0</v>
      </c>
    </row>
    <row r="26" spans="2:58" x14ac:dyDescent="0.3">
      <c r="B26" t="s">
        <v>1</v>
      </c>
      <c r="C26" s="30">
        <v>0.58620000000000005</v>
      </c>
      <c r="D26" s="30">
        <v>1.9992000000000001</v>
      </c>
      <c r="E26" s="30">
        <v>2.0497999999999998</v>
      </c>
      <c r="F26" s="30">
        <v>1.3081</v>
      </c>
      <c r="G26" s="30">
        <v>0.495</v>
      </c>
      <c r="H26" s="30">
        <v>2.0966</v>
      </c>
      <c r="I26" s="30">
        <v>2.1261999999999999</v>
      </c>
      <c r="J26" s="30">
        <v>1.167</v>
      </c>
      <c r="K26" s="30">
        <v>0.47370000000000001</v>
      </c>
      <c r="L26" s="30">
        <v>2.0182000000000002</v>
      </c>
      <c r="M26" s="30">
        <v>2.1528</v>
      </c>
      <c r="N26" s="30">
        <v>2.0661999999999998</v>
      </c>
      <c r="Q26" t="s">
        <v>1</v>
      </c>
      <c r="R26" s="11">
        <f>C26-$C$4</f>
        <v>0.39980000000000004</v>
      </c>
      <c r="S26" s="3">
        <f>D26-$D$4</f>
        <v>1.7931000000000001</v>
      </c>
      <c r="T26" s="3">
        <f>E26-$E$4</f>
        <v>1.8491999999999997</v>
      </c>
      <c r="U26" s="3">
        <f>F26-$F$4</f>
        <v>1.113</v>
      </c>
      <c r="V26" s="11">
        <f>G26-$G$4</f>
        <v>0.315</v>
      </c>
      <c r="W26" s="3">
        <f>H26-$H$4</f>
        <v>1.9297</v>
      </c>
      <c r="X26" s="3">
        <f>I26-$I$4</f>
        <v>1.9411999999999998</v>
      </c>
      <c r="Y26" s="3">
        <f>J26-$J$4</f>
        <v>0.99740000000000006</v>
      </c>
      <c r="Z26" s="11">
        <f>K26-$K$4</f>
        <v>0.32689999999999997</v>
      </c>
      <c r="AA26" s="3">
        <f>L26-$L$4</f>
        <v>1.8604000000000003</v>
      </c>
      <c r="AB26" s="3">
        <f>M26-$M$4</f>
        <v>2.0043000000000002</v>
      </c>
      <c r="AC26" s="3">
        <f>N26-$N$4</f>
        <v>1.9171999999999998</v>
      </c>
      <c r="AF26" t="s">
        <v>1</v>
      </c>
      <c r="AG26" s="3">
        <f>IF(R26-$R$26&lt;0,"0",R26-$R$26)</f>
        <v>0</v>
      </c>
      <c r="AH26" s="3">
        <f t="shared" ref="AH26:AJ33" si="6">IF(S26-$R$26&lt;0,"0",S26-$R$26)</f>
        <v>1.3933</v>
      </c>
      <c r="AI26" s="3">
        <f t="shared" si="6"/>
        <v>1.4493999999999998</v>
      </c>
      <c r="AJ26" s="3">
        <f t="shared" si="6"/>
        <v>0.71319999999999995</v>
      </c>
      <c r="AK26" s="3">
        <f>IF(V26-$V$26&lt;0,"0",V26-$V$26)</f>
        <v>0</v>
      </c>
      <c r="AL26" s="3">
        <f t="shared" ref="AL26:AN33" si="7">IF(W26-$V$26&lt;0,"0",W26-$V$26)</f>
        <v>1.6147</v>
      </c>
      <c r="AM26" s="3">
        <f t="shared" si="7"/>
        <v>1.6261999999999999</v>
      </c>
      <c r="AN26" s="3">
        <f t="shared" si="7"/>
        <v>0.68240000000000012</v>
      </c>
      <c r="AO26" s="3">
        <f>IF(Z26-$Z$26&lt;0,"0",Z26-$Z$26)</f>
        <v>0</v>
      </c>
      <c r="AP26" s="3">
        <f t="shared" ref="AP26:AR33" si="8">IF(AA26-$Z$26&lt;0,"0",AA26-$Z$26)</f>
        <v>1.5335000000000003</v>
      </c>
      <c r="AQ26" s="3">
        <f t="shared" si="8"/>
        <v>1.6774000000000002</v>
      </c>
      <c r="AR26" s="3">
        <f t="shared" si="8"/>
        <v>1.5902999999999998</v>
      </c>
      <c r="BD26">
        <v>216</v>
      </c>
      <c r="BE26">
        <f>AY102</f>
        <v>0</v>
      </c>
      <c r="BF26">
        <f>AZ102</f>
        <v>0</v>
      </c>
    </row>
    <row r="27" spans="2:58" x14ac:dyDescent="0.3">
      <c r="B27" t="s">
        <v>2</v>
      </c>
      <c r="C27" s="30">
        <v>1.9079999999999999</v>
      </c>
      <c r="D27" s="30">
        <v>1.2982</v>
      </c>
      <c r="E27" s="30">
        <v>2.1551999999999998</v>
      </c>
      <c r="F27" s="30">
        <v>2.2504</v>
      </c>
      <c r="G27" s="30">
        <v>1.9193</v>
      </c>
      <c r="H27" s="30">
        <v>1.506</v>
      </c>
      <c r="I27" s="30">
        <v>2.1949999999999998</v>
      </c>
      <c r="J27" s="30">
        <v>2.1619000000000002</v>
      </c>
      <c r="K27" s="30">
        <v>2.2027999999999999</v>
      </c>
      <c r="L27" s="30">
        <v>1.1735</v>
      </c>
      <c r="M27" s="30">
        <v>2.2509000000000001</v>
      </c>
      <c r="N27" s="30">
        <v>2.0087000000000002</v>
      </c>
      <c r="Q27" t="s">
        <v>2</v>
      </c>
      <c r="R27" s="3">
        <f>C27-$C$5</f>
        <v>1.7496999999999998</v>
      </c>
      <c r="S27" s="3">
        <f>D27-$D$5</f>
        <v>1.0788</v>
      </c>
      <c r="T27" s="3">
        <f>E27-$E$5</f>
        <v>1.9760999999999997</v>
      </c>
      <c r="U27" s="3">
        <f>F27-$F$5</f>
        <v>2.0632999999999999</v>
      </c>
      <c r="V27" s="3">
        <f>G27-$G$5</f>
        <v>1.7302</v>
      </c>
      <c r="W27" s="3">
        <f>H27-$H$5</f>
        <v>1.3223</v>
      </c>
      <c r="X27" s="3">
        <f>I27-$I$5</f>
        <v>2.0275999999999996</v>
      </c>
      <c r="Y27" s="3">
        <f>J27-$J$5</f>
        <v>1.9844000000000002</v>
      </c>
      <c r="Z27" s="3">
        <f>K27-$K$5</f>
        <v>2.0440999999999998</v>
      </c>
      <c r="AA27" s="3">
        <f>L27-$L$5</f>
        <v>1.0097</v>
      </c>
      <c r="AB27" s="3">
        <f>M27-$M$5</f>
        <v>2.1126</v>
      </c>
      <c r="AC27" s="3">
        <f>N27-$N$5</f>
        <v>1.8650000000000002</v>
      </c>
      <c r="AF27" t="s">
        <v>2</v>
      </c>
      <c r="AG27" s="3">
        <f>IF(R27-$R$26&lt;0,"0",R27-$R$26)</f>
        <v>1.3498999999999999</v>
      </c>
      <c r="AH27" s="3">
        <f t="shared" si="6"/>
        <v>0.67899999999999994</v>
      </c>
      <c r="AI27" s="3">
        <f t="shared" si="6"/>
        <v>1.5762999999999998</v>
      </c>
      <c r="AJ27" s="3">
        <f t="shared" si="6"/>
        <v>1.6635</v>
      </c>
      <c r="AK27" s="3">
        <f t="shared" ref="AK27:AK33" si="9">IF(V27-$V$26&lt;0,"0",V27-$V$26)</f>
        <v>1.4152</v>
      </c>
      <c r="AL27" s="3">
        <f t="shared" si="7"/>
        <v>1.0073000000000001</v>
      </c>
      <c r="AM27" s="3">
        <f t="shared" si="7"/>
        <v>1.7125999999999997</v>
      </c>
      <c r="AN27" s="3">
        <f t="shared" si="7"/>
        <v>1.6694000000000002</v>
      </c>
      <c r="AO27" s="3">
        <f t="shared" ref="AO27:AO33" si="10">IF(Z27-$Z$26&lt;0,"0",Z27-$Z$26)</f>
        <v>1.7171999999999998</v>
      </c>
      <c r="AP27" s="3">
        <f t="shared" si="8"/>
        <v>0.68280000000000007</v>
      </c>
      <c r="AQ27" s="3">
        <f t="shared" si="8"/>
        <v>1.7857000000000001</v>
      </c>
      <c r="AR27" s="3">
        <f t="shared" si="8"/>
        <v>1.5381000000000002</v>
      </c>
      <c r="BD27">
        <v>240</v>
      </c>
      <c r="BE27">
        <f>AY113</f>
        <v>0</v>
      </c>
      <c r="BF27">
        <f>AZ113</f>
        <v>0</v>
      </c>
    </row>
    <row r="28" spans="2:58" x14ac:dyDescent="0.3">
      <c r="B28" t="s">
        <v>3</v>
      </c>
      <c r="C28" s="30">
        <v>1.615</v>
      </c>
      <c r="D28" s="30">
        <v>0.78559999999999997</v>
      </c>
      <c r="E28" s="30">
        <v>0.22040000000000001</v>
      </c>
      <c r="F28" s="30">
        <v>0.83289999999999997</v>
      </c>
      <c r="G28" s="30">
        <v>2.008</v>
      </c>
      <c r="H28" s="30">
        <v>0.66690000000000005</v>
      </c>
      <c r="I28" s="30">
        <v>0.19850000000000001</v>
      </c>
      <c r="J28" s="30">
        <v>0.69569999999999999</v>
      </c>
      <c r="K28" s="30">
        <v>2.048</v>
      </c>
      <c r="L28" s="30">
        <v>0.73429999999999995</v>
      </c>
      <c r="M28" s="30">
        <v>0.1797</v>
      </c>
      <c r="N28" s="30">
        <v>0.72399999999999998</v>
      </c>
      <c r="Q28" t="s">
        <v>3</v>
      </c>
      <c r="R28" s="3">
        <f>C28-$C$6</f>
        <v>1.4187000000000001</v>
      </c>
      <c r="S28" s="3">
        <f>D28-$D$6</f>
        <v>0.54969999999999997</v>
      </c>
      <c r="T28" s="3">
        <f>E28-$E$6</f>
        <v>-9.0400000000000008E-2</v>
      </c>
      <c r="U28" s="3">
        <f>F28-$F$6</f>
        <v>0.624</v>
      </c>
      <c r="V28" s="3">
        <f>G28-$G$6</f>
        <v>1.8088</v>
      </c>
      <c r="W28" s="3">
        <f>H28-$H$6</f>
        <v>0.47180000000000005</v>
      </c>
      <c r="X28" s="3">
        <f>I28-$I$6</f>
        <v>-6.3900000000000012E-2</v>
      </c>
      <c r="Y28" s="3">
        <f>J28-$J$6</f>
        <v>0.51659999999999995</v>
      </c>
      <c r="Z28" s="3">
        <f>K28-$K$6</f>
        <v>1.8612</v>
      </c>
      <c r="AA28" s="3">
        <f>L28-$L$6</f>
        <v>0.56669999999999998</v>
      </c>
      <c r="AB28" s="3">
        <f>M28-$M$6</f>
        <v>-0.10219999999999999</v>
      </c>
      <c r="AC28" s="3">
        <f>N28-$N$6</f>
        <v>0.56999999999999995</v>
      </c>
      <c r="AF28" t="s">
        <v>3</v>
      </c>
      <c r="AG28" s="3">
        <f t="shared" ref="AG28:AG33" si="11">IF(R28-$R$26&lt;0,"0",R28-$R$26)</f>
        <v>1.0188999999999999</v>
      </c>
      <c r="AH28" s="3">
        <f t="shared" si="6"/>
        <v>0.14989999999999992</v>
      </c>
      <c r="AI28" s="3" t="str">
        <f t="shared" si="6"/>
        <v>0</v>
      </c>
      <c r="AJ28" s="3">
        <f t="shared" si="6"/>
        <v>0.22419999999999995</v>
      </c>
      <c r="AK28" s="3">
        <f t="shared" si="9"/>
        <v>1.4938</v>
      </c>
      <c r="AL28" s="3">
        <f t="shared" si="7"/>
        <v>0.15680000000000005</v>
      </c>
      <c r="AM28" s="3" t="str">
        <f t="shared" si="7"/>
        <v>0</v>
      </c>
      <c r="AN28" s="3">
        <f t="shared" si="7"/>
        <v>0.20159999999999995</v>
      </c>
      <c r="AO28" s="3">
        <f t="shared" si="10"/>
        <v>1.5343</v>
      </c>
      <c r="AP28" s="3">
        <f t="shared" si="8"/>
        <v>0.23980000000000001</v>
      </c>
      <c r="AQ28" s="3" t="str">
        <f t="shared" si="8"/>
        <v>0</v>
      </c>
      <c r="AR28" s="3">
        <f t="shared" si="8"/>
        <v>0.24309999999999998</v>
      </c>
    </row>
    <row r="29" spans="2:58" x14ac:dyDescent="0.3">
      <c r="B29" t="s">
        <v>4</v>
      </c>
      <c r="C29" s="30">
        <v>1.6153999999999999</v>
      </c>
      <c r="D29" s="30">
        <v>2.1795</v>
      </c>
      <c r="E29" s="30">
        <v>0.55359999999999998</v>
      </c>
      <c r="F29" s="30">
        <v>1.956</v>
      </c>
      <c r="G29" s="30">
        <v>1.6500999999999999</v>
      </c>
      <c r="H29" s="30">
        <v>2.1560000000000001</v>
      </c>
      <c r="I29" s="30">
        <v>0.69630000000000003</v>
      </c>
      <c r="J29" s="30">
        <v>2.1009000000000002</v>
      </c>
      <c r="K29" s="30">
        <v>1.5982000000000001</v>
      </c>
      <c r="L29" s="30">
        <v>2.3005</v>
      </c>
      <c r="M29" s="30">
        <v>0.79620000000000002</v>
      </c>
      <c r="N29" s="30">
        <v>2.3071999999999999</v>
      </c>
      <c r="Q29" t="s">
        <v>4</v>
      </c>
      <c r="R29" s="3">
        <f>C29-$C$7</f>
        <v>1.3512</v>
      </c>
      <c r="S29" s="3">
        <f>D29-$D$7</f>
        <v>1.9778</v>
      </c>
      <c r="T29" s="3">
        <f>E29-$E$7</f>
        <v>0.36469999999999997</v>
      </c>
      <c r="U29" s="3">
        <f>F29-$F$7</f>
        <v>1.7721</v>
      </c>
      <c r="V29" s="3">
        <f>G29-$G$7</f>
        <v>1.4437</v>
      </c>
      <c r="W29" s="3">
        <f>H29-$H$7</f>
        <v>1.9778000000000002</v>
      </c>
      <c r="X29" s="3">
        <f>I29-$I$7</f>
        <v>0.51700000000000002</v>
      </c>
      <c r="Y29" s="3">
        <f>J29-$J$7</f>
        <v>1.9362000000000001</v>
      </c>
      <c r="Z29" s="3">
        <f>K29-$K$7</f>
        <v>1.4211</v>
      </c>
      <c r="AA29" s="3">
        <f>L29-$L$7</f>
        <v>2.1223000000000001</v>
      </c>
      <c r="AB29" s="3">
        <f>M29-$M$7</f>
        <v>0.65029999999999999</v>
      </c>
      <c r="AC29" s="3">
        <f>N29-$N$7</f>
        <v>2.1629</v>
      </c>
      <c r="AF29" t="s">
        <v>4</v>
      </c>
      <c r="AG29" s="3">
        <f t="shared" si="11"/>
        <v>0.95139999999999991</v>
      </c>
      <c r="AH29" s="3">
        <f t="shared" si="6"/>
        <v>1.5779999999999998</v>
      </c>
      <c r="AI29" s="3" t="str">
        <f t="shared" si="6"/>
        <v>0</v>
      </c>
      <c r="AJ29" s="3">
        <f t="shared" si="6"/>
        <v>1.3723000000000001</v>
      </c>
      <c r="AK29" s="3">
        <f t="shared" si="9"/>
        <v>1.1287</v>
      </c>
      <c r="AL29" s="3">
        <f t="shared" si="7"/>
        <v>1.6628000000000003</v>
      </c>
      <c r="AM29" s="3">
        <f t="shared" si="7"/>
        <v>0.20200000000000001</v>
      </c>
      <c r="AN29" s="3">
        <f t="shared" si="7"/>
        <v>1.6212000000000002</v>
      </c>
      <c r="AO29" s="3">
        <f t="shared" si="10"/>
        <v>1.0942000000000001</v>
      </c>
      <c r="AP29" s="3">
        <f t="shared" si="8"/>
        <v>1.7954000000000001</v>
      </c>
      <c r="AQ29" s="3">
        <f t="shared" si="8"/>
        <v>0.32340000000000002</v>
      </c>
      <c r="AR29" s="3">
        <f t="shared" si="8"/>
        <v>1.8360000000000001</v>
      </c>
    </row>
    <row r="30" spans="2:58" x14ac:dyDescent="0.3">
      <c r="B30" t="s">
        <v>5</v>
      </c>
      <c r="C30" s="30">
        <v>0.80369999999999997</v>
      </c>
      <c r="D30" s="30">
        <v>2.0600999999999998</v>
      </c>
      <c r="E30" s="30">
        <v>2.0905999999999998</v>
      </c>
      <c r="F30" s="30">
        <v>1.0847</v>
      </c>
      <c r="G30" s="30">
        <v>0.89559999999999995</v>
      </c>
      <c r="H30" s="30">
        <v>2.2378999999999998</v>
      </c>
      <c r="I30" s="30">
        <v>2.2360000000000002</v>
      </c>
      <c r="J30" s="30">
        <v>1.2527999999999999</v>
      </c>
      <c r="K30" s="30">
        <v>0.94310000000000005</v>
      </c>
      <c r="L30" s="30">
        <v>2.2157</v>
      </c>
      <c r="M30" s="30">
        <v>1.9228000000000001</v>
      </c>
      <c r="N30" s="30">
        <v>1.0044</v>
      </c>
      <c r="Q30" t="s">
        <v>5</v>
      </c>
      <c r="R30" s="3">
        <f>C30-$C$8</f>
        <v>0.54779999999999995</v>
      </c>
      <c r="S30" s="3">
        <f>D30-$D$8</f>
        <v>1.8718999999999999</v>
      </c>
      <c r="T30" s="3">
        <f>E30-$E$8</f>
        <v>1.9070999999999998</v>
      </c>
      <c r="U30" s="3">
        <f>F30-$F$8</f>
        <v>0.89149999999999996</v>
      </c>
      <c r="V30" s="3">
        <f>G30-$G$8</f>
        <v>0.68679999999999997</v>
      </c>
      <c r="W30" s="3">
        <f>H30-$H$8</f>
        <v>2.0429999999999997</v>
      </c>
      <c r="X30" s="3">
        <f>I30-$I$8</f>
        <v>2.0448000000000004</v>
      </c>
      <c r="Y30" s="3">
        <f>J30-$J$8</f>
        <v>1.0764999999999998</v>
      </c>
      <c r="Z30" s="3">
        <f>K30-$K$8</f>
        <v>0.76600000000000001</v>
      </c>
      <c r="AA30" s="3">
        <f>L30-$L$8</f>
        <v>2.0554999999999999</v>
      </c>
      <c r="AB30" s="3">
        <f>M30-$M$8</f>
        <v>1.7709000000000001</v>
      </c>
      <c r="AC30" s="3">
        <f>N30-$N$8</f>
        <v>0.84239999999999993</v>
      </c>
      <c r="AF30" t="s">
        <v>5</v>
      </c>
      <c r="AG30" s="3">
        <f t="shared" si="11"/>
        <v>0.14799999999999991</v>
      </c>
      <c r="AH30" s="3">
        <f t="shared" si="6"/>
        <v>1.4720999999999997</v>
      </c>
      <c r="AI30" s="3">
        <f t="shared" si="6"/>
        <v>1.5072999999999999</v>
      </c>
      <c r="AJ30" s="3">
        <f t="shared" si="6"/>
        <v>0.49169999999999991</v>
      </c>
      <c r="AK30" s="3">
        <f t="shared" si="9"/>
        <v>0.37179999999999996</v>
      </c>
      <c r="AL30" s="3">
        <f t="shared" si="7"/>
        <v>1.7279999999999998</v>
      </c>
      <c r="AM30" s="3">
        <f t="shared" si="7"/>
        <v>1.7298000000000004</v>
      </c>
      <c r="AN30" s="3">
        <f t="shared" si="7"/>
        <v>0.76149999999999984</v>
      </c>
      <c r="AO30" s="3">
        <f t="shared" si="10"/>
        <v>0.43910000000000005</v>
      </c>
      <c r="AP30" s="3">
        <f t="shared" si="8"/>
        <v>1.7285999999999999</v>
      </c>
      <c r="AQ30" s="3">
        <f t="shared" si="8"/>
        <v>1.4440000000000002</v>
      </c>
      <c r="AR30" s="3">
        <f t="shared" si="8"/>
        <v>0.51549999999999996</v>
      </c>
    </row>
    <row r="31" spans="2:58" x14ac:dyDescent="0.3">
      <c r="B31" t="s">
        <v>6</v>
      </c>
      <c r="C31" s="30">
        <v>2.3542000000000001</v>
      </c>
      <c r="D31" s="30">
        <v>0.8518</v>
      </c>
      <c r="E31" s="30">
        <v>0.47410000000000002</v>
      </c>
      <c r="F31" s="30">
        <v>1.6155999999999999</v>
      </c>
      <c r="G31" s="30">
        <v>2.4091999999999998</v>
      </c>
      <c r="H31" s="30">
        <v>0.84160000000000001</v>
      </c>
      <c r="I31" s="30">
        <v>0.53920000000000001</v>
      </c>
      <c r="J31" s="30">
        <v>1.9814000000000001</v>
      </c>
      <c r="K31" s="30">
        <v>2.3391999999999999</v>
      </c>
      <c r="L31" s="30">
        <v>0.64970000000000006</v>
      </c>
      <c r="M31" s="30">
        <v>0.44330000000000003</v>
      </c>
      <c r="N31" s="30">
        <v>1.8424</v>
      </c>
      <c r="Q31" t="s">
        <v>6</v>
      </c>
      <c r="R31" s="3">
        <f>C31-$C$9</f>
        <v>2.1207000000000003</v>
      </c>
      <c r="S31" s="3">
        <f>D31-$D$9</f>
        <v>0.6653</v>
      </c>
      <c r="T31" s="3">
        <f>E31-$E$9</f>
        <v>0.28810000000000002</v>
      </c>
      <c r="U31" s="3">
        <f>F31-$F$9</f>
        <v>1.4509999999999998</v>
      </c>
      <c r="V31" s="3">
        <f>G31-$G$9</f>
        <v>2.2307999999999999</v>
      </c>
      <c r="W31" s="3">
        <f>H31-$H$9</f>
        <v>0.66369999999999996</v>
      </c>
      <c r="X31" s="3">
        <f>I31-$I$9</f>
        <v>0.35670000000000002</v>
      </c>
      <c r="Y31" s="3">
        <f>J31-$J$9</f>
        <v>1.8144</v>
      </c>
      <c r="Z31" s="3">
        <f>K31-$K$9</f>
        <v>2.1757999999999997</v>
      </c>
      <c r="AA31" s="3">
        <f>L31-$L$9</f>
        <v>0.50490000000000002</v>
      </c>
      <c r="AB31" s="3">
        <f>M31-$M$9</f>
        <v>0.30130000000000001</v>
      </c>
      <c r="AC31" s="3">
        <f>N31-$N$9</f>
        <v>1.6926000000000001</v>
      </c>
      <c r="AF31" t="s">
        <v>6</v>
      </c>
      <c r="AG31" s="3">
        <f t="shared" si="11"/>
        <v>1.7209000000000003</v>
      </c>
      <c r="AH31" s="3">
        <f t="shared" si="6"/>
        <v>0.26549999999999996</v>
      </c>
      <c r="AI31" s="3" t="str">
        <f t="shared" si="6"/>
        <v>0</v>
      </c>
      <c r="AJ31" s="3">
        <f t="shared" si="6"/>
        <v>1.0511999999999997</v>
      </c>
      <c r="AK31" s="3">
        <f t="shared" si="9"/>
        <v>1.9157999999999999</v>
      </c>
      <c r="AL31" s="3">
        <f t="shared" si="7"/>
        <v>0.34869999999999995</v>
      </c>
      <c r="AM31" s="3">
        <f t="shared" si="7"/>
        <v>4.1700000000000015E-2</v>
      </c>
      <c r="AN31" s="3">
        <f t="shared" si="7"/>
        <v>1.4994000000000001</v>
      </c>
      <c r="AO31" s="3">
        <f t="shared" si="10"/>
        <v>1.8488999999999998</v>
      </c>
      <c r="AP31" s="3">
        <f t="shared" si="8"/>
        <v>0.17800000000000005</v>
      </c>
      <c r="AQ31" s="3" t="str">
        <f t="shared" si="8"/>
        <v>0</v>
      </c>
      <c r="AR31" s="3">
        <f t="shared" si="8"/>
        <v>1.3657000000000001</v>
      </c>
    </row>
    <row r="32" spans="2:58" x14ac:dyDescent="0.3">
      <c r="B32" t="s">
        <v>7</v>
      </c>
      <c r="C32" s="30">
        <v>2.3603000000000001</v>
      </c>
      <c r="D32" s="30">
        <v>1.8613</v>
      </c>
      <c r="E32" s="30">
        <v>0.30030000000000001</v>
      </c>
      <c r="F32" s="30">
        <v>1.1695</v>
      </c>
      <c r="G32" s="30">
        <v>2.4102000000000001</v>
      </c>
      <c r="H32" s="30">
        <v>1.4897</v>
      </c>
      <c r="I32" s="30">
        <v>0.25650000000000001</v>
      </c>
      <c r="J32" s="30">
        <v>1.6724000000000001</v>
      </c>
      <c r="K32" s="30">
        <v>2.2875000000000001</v>
      </c>
      <c r="L32" s="30">
        <v>1.8706</v>
      </c>
      <c r="M32" s="30">
        <v>0.24759999999999999</v>
      </c>
      <c r="N32" s="30">
        <v>2.0985999999999998</v>
      </c>
      <c r="Q32" t="s">
        <v>7</v>
      </c>
      <c r="R32" s="3">
        <f>C32-$C$10</f>
        <v>2.1593</v>
      </c>
      <c r="S32" s="3">
        <f>D32-$D$10</f>
        <v>1.6425999999999998</v>
      </c>
      <c r="T32" s="3">
        <f>E32-$E$10</f>
        <v>8.4400000000000003E-2</v>
      </c>
      <c r="U32" s="3">
        <f>F32-$F$10</f>
        <v>0.97660000000000002</v>
      </c>
      <c r="V32" s="3">
        <f>G32-$G$10</f>
        <v>2.2400000000000002</v>
      </c>
      <c r="W32" s="3">
        <f>H32-$H$10</f>
        <v>1.2923</v>
      </c>
      <c r="X32" s="3">
        <f>I32-$I$10</f>
        <v>8.1000000000000016E-2</v>
      </c>
      <c r="Y32" s="3">
        <f>J32-$J$10</f>
        <v>1.5149000000000001</v>
      </c>
      <c r="Z32" s="3">
        <f>K32-$K$10</f>
        <v>2.121</v>
      </c>
      <c r="AA32" s="3">
        <f>L32-$L$10</f>
        <v>1.6994</v>
      </c>
      <c r="AB32" s="3">
        <f>M32-$M$10</f>
        <v>9.7299999999999998E-2</v>
      </c>
      <c r="AC32" s="3">
        <f>N32-$N$10</f>
        <v>1.9470999999999998</v>
      </c>
      <c r="AF32" t="s">
        <v>7</v>
      </c>
      <c r="AG32" s="3">
        <f t="shared" si="11"/>
        <v>1.7595000000000001</v>
      </c>
      <c r="AH32" s="3">
        <f t="shared" si="6"/>
        <v>1.2427999999999999</v>
      </c>
      <c r="AI32" s="3" t="str">
        <f t="shared" si="6"/>
        <v>0</v>
      </c>
      <c r="AJ32" s="3">
        <f t="shared" si="6"/>
        <v>0.57679999999999998</v>
      </c>
      <c r="AK32" s="3">
        <f t="shared" si="9"/>
        <v>1.9250000000000003</v>
      </c>
      <c r="AL32" s="3">
        <f t="shared" si="7"/>
        <v>0.97730000000000006</v>
      </c>
      <c r="AM32" s="3" t="str">
        <f t="shared" si="7"/>
        <v>0</v>
      </c>
      <c r="AN32" s="3">
        <f t="shared" si="7"/>
        <v>1.1999000000000002</v>
      </c>
      <c r="AO32" s="3">
        <f t="shared" si="10"/>
        <v>1.7941</v>
      </c>
      <c r="AP32" s="3">
        <f t="shared" si="8"/>
        <v>1.3725000000000001</v>
      </c>
      <c r="AQ32" s="3" t="str">
        <f t="shared" si="8"/>
        <v>0</v>
      </c>
      <c r="AR32" s="3">
        <f t="shared" si="8"/>
        <v>1.6201999999999999</v>
      </c>
    </row>
    <row r="33" spans="2:53" x14ac:dyDescent="0.3">
      <c r="B33" t="s">
        <v>8</v>
      </c>
      <c r="C33" s="30">
        <v>2.3753000000000002</v>
      </c>
      <c r="D33" s="30">
        <v>1.6657999999999999</v>
      </c>
      <c r="E33" s="30">
        <v>1.9507000000000001</v>
      </c>
      <c r="F33" s="30">
        <v>2.3275000000000001</v>
      </c>
      <c r="G33" s="30">
        <v>2.5773999999999999</v>
      </c>
      <c r="H33" s="30">
        <v>1.6115999999999999</v>
      </c>
      <c r="I33" s="30">
        <v>0.8548</v>
      </c>
      <c r="J33" s="30">
        <v>1.2009000000000001</v>
      </c>
      <c r="K33" s="30">
        <v>2.1589999999999998</v>
      </c>
      <c r="L33" s="30">
        <v>1.5093000000000001</v>
      </c>
      <c r="M33" s="30">
        <v>1.7826</v>
      </c>
      <c r="N33" s="30">
        <v>1.7771999999999999</v>
      </c>
      <c r="Q33" t="s">
        <v>8</v>
      </c>
      <c r="R33" s="3">
        <f>C33-$C$11</f>
        <v>2.1624000000000003</v>
      </c>
      <c r="S33" s="3">
        <f>D33-$D$11</f>
        <v>1.4681</v>
      </c>
      <c r="T33" s="3">
        <f>E33-$E$11</f>
        <v>1.7547000000000001</v>
      </c>
      <c r="U33" s="3">
        <f>F33-$F$11</f>
        <v>2.0951</v>
      </c>
      <c r="V33" s="3">
        <f>G33-$G$11</f>
        <v>2.3971999999999998</v>
      </c>
      <c r="W33" s="3">
        <f>H33-$H$11</f>
        <v>1.4195</v>
      </c>
      <c r="X33" s="3">
        <f>I33-$I$11</f>
        <v>0.69979999999999998</v>
      </c>
      <c r="Y33" s="3">
        <f>J33-$J$11</f>
        <v>1.0253000000000001</v>
      </c>
      <c r="Z33" s="3">
        <f>K33-$K$11</f>
        <v>1.9969999999999999</v>
      </c>
      <c r="AA33" s="3">
        <f>L33-$L$11</f>
        <v>1.3540000000000001</v>
      </c>
      <c r="AB33" s="3">
        <f>M33-$M$11</f>
        <v>1.6463999999999999</v>
      </c>
      <c r="AC33" s="3">
        <f>N33-$N$11</f>
        <v>1.6195999999999999</v>
      </c>
      <c r="AF33" t="s">
        <v>8</v>
      </c>
      <c r="AG33" s="3">
        <f t="shared" si="11"/>
        <v>1.7626000000000004</v>
      </c>
      <c r="AH33" s="3">
        <f t="shared" si="6"/>
        <v>1.0682999999999998</v>
      </c>
      <c r="AI33" s="3">
        <f t="shared" si="6"/>
        <v>1.3549000000000002</v>
      </c>
      <c r="AJ33" s="3">
        <f t="shared" si="6"/>
        <v>1.6953</v>
      </c>
      <c r="AK33" s="3">
        <f t="shared" si="9"/>
        <v>2.0821999999999998</v>
      </c>
      <c r="AL33" s="3">
        <f t="shared" si="7"/>
        <v>1.1045</v>
      </c>
      <c r="AM33" s="3">
        <f t="shared" si="7"/>
        <v>0.38479999999999998</v>
      </c>
      <c r="AN33" s="3">
        <f t="shared" si="7"/>
        <v>0.71030000000000015</v>
      </c>
      <c r="AO33" s="3">
        <f t="shared" si="10"/>
        <v>1.6700999999999999</v>
      </c>
      <c r="AP33" s="3">
        <f t="shared" si="8"/>
        <v>1.0271000000000001</v>
      </c>
      <c r="AQ33" s="3">
        <f t="shared" si="8"/>
        <v>1.3194999999999999</v>
      </c>
      <c r="AR33" s="3">
        <f t="shared" si="8"/>
        <v>1.2927</v>
      </c>
    </row>
    <row r="34" spans="2:53" ht="15" thickBot="1" x14ac:dyDescent="0.35"/>
    <row r="35" spans="2:53" x14ac:dyDescent="0.3">
      <c r="B35">
        <v>72</v>
      </c>
      <c r="Q35">
        <v>72</v>
      </c>
      <c r="AF35">
        <v>72</v>
      </c>
      <c r="AV35" t="s">
        <v>10</v>
      </c>
      <c r="AW35" t="s">
        <v>11</v>
      </c>
      <c r="AX35" t="s">
        <v>12</v>
      </c>
      <c r="AY35" s="4" t="s">
        <v>13</v>
      </c>
      <c r="AZ35" s="5" t="s">
        <v>14</v>
      </c>
    </row>
    <row r="36" spans="2:53" ht="15" thickBot="1" x14ac:dyDescent="0.35">
      <c r="B36" t="s">
        <v>0</v>
      </c>
      <c r="C36" s="1">
        <v>1</v>
      </c>
      <c r="D36" s="1">
        <v>2</v>
      </c>
      <c r="E36" s="1">
        <v>3</v>
      </c>
      <c r="F36" s="1">
        <v>4</v>
      </c>
      <c r="G36" s="1">
        <v>5</v>
      </c>
      <c r="H36" s="1">
        <v>6</v>
      </c>
      <c r="I36" s="1">
        <v>7</v>
      </c>
      <c r="J36" s="1">
        <v>8</v>
      </c>
      <c r="K36" s="1">
        <v>9</v>
      </c>
      <c r="L36" s="1">
        <v>10</v>
      </c>
      <c r="M36" s="1">
        <v>11</v>
      </c>
      <c r="N36" s="1">
        <v>12</v>
      </c>
      <c r="Q36" t="s">
        <v>0</v>
      </c>
      <c r="R36" s="1">
        <v>1</v>
      </c>
      <c r="S36" s="1">
        <v>2</v>
      </c>
      <c r="T36" s="1">
        <v>3</v>
      </c>
      <c r="U36" s="1">
        <v>4</v>
      </c>
      <c r="V36" s="1">
        <v>5</v>
      </c>
      <c r="W36" s="1">
        <v>6</v>
      </c>
      <c r="X36" s="1">
        <v>7</v>
      </c>
      <c r="Y36" s="1">
        <v>8</v>
      </c>
      <c r="Z36" s="1">
        <v>9</v>
      </c>
      <c r="AA36" s="1">
        <v>10</v>
      </c>
      <c r="AB36" s="1">
        <v>11</v>
      </c>
      <c r="AC36" s="1">
        <v>12</v>
      </c>
      <c r="AF36" t="s">
        <v>0</v>
      </c>
      <c r="AG36" s="1">
        <v>1</v>
      </c>
      <c r="AH36" s="1">
        <v>2</v>
      </c>
      <c r="AI36" s="1">
        <v>3</v>
      </c>
      <c r="AJ36" s="1">
        <v>4</v>
      </c>
      <c r="AK36" s="1">
        <v>5</v>
      </c>
      <c r="AL36" s="1">
        <v>6</v>
      </c>
      <c r="AM36" s="1">
        <v>7</v>
      </c>
      <c r="AN36" s="1">
        <v>8</v>
      </c>
      <c r="AO36" s="1">
        <v>9</v>
      </c>
      <c r="AP36" s="1">
        <v>10</v>
      </c>
      <c r="AQ36" s="1">
        <v>11</v>
      </c>
      <c r="AR36" s="1">
        <v>12</v>
      </c>
      <c r="AV36">
        <f>SUM(AG37:AJ44)/31</f>
        <v>1.3075967741935481</v>
      </c>
      <c r="AW36">
        <f>SUM(AK37:AN44)/31</f>
        <v>1.3867225806451615</v>
      </c>
      <c r="AX36">
        <f>SUM(AO37:AR44)/31</f>
        <v>1.4424483870967744</v>
      </c>
      <c r="AY36" s="6">
        <f>AVERAGE(AV36:AX36)</f>
        <v>1.3789225806451615</v>
      </c>
      <c r="AZ36" s="7">
        <f>STDEV(AV36:AX36)</f>
        <v>6.7763333563590239E-2</v>
      </c>
      <c r="BA36">
        <f>AZ36*100/AY36</f>
        <v>4.9142232141767934</v>
      </c>
    </row>
    <row r="37" spans="2:53" x14ac:dyDescent="0.3">
      <c r="B37" t="s">
        <v>1</v>
      </c>
      <c r="C37" s="30">
        <v>0.26600000000000001</v>
      </c>
      <c r="D37" s="30">
        <v>2.1943000000000001</v>
      </c>
      <c r="E37" s="30">
        <v>1.8997999999999999</v>
      </c>
      <c r="F37" s="30">
        <v>2.0777999999999999</v>
      </c>
      <c r="G37" s="30">
        <v>0.2238</v>
      </c>
      <c r="H37" s="30">
        <v>2.0009000000000001</v>
      </c>
      <c r="I37" s="30">
        <v>1.6778999999999999</v>
      </c>
      <c r="J37" s="30">
        <v>2.1768999999999998</v>
      </c>
      <c r="K37" s="30">
        <v>0.23930000000000001</v>
      </c>
      <c r="L37" s="30">
        <v>2.0472999999999999</v>
      </c>
      <c r="M37" s="30">
        <v>1.1559999999999999</v>
      </c>
      <c r="N37" s="30">
        <v>2.1915</v>
      </c>
      <c r="Q37" t="s">
        <v>1</v>
      </c>
      <c r="R37" s="11">
        <f>C37-$C$4</f>
        <v>7.9600000000000004E-2</v>
      </c>
      <c r="S37" s="3">
        <f>D37-$D$4</f>
        <v>1.9882000000000002</v>
      </c>
      <c r="T37" s="3">
        <f>E37-$E$4</f>
        <v>1.6991999999999998</v>
      </c>
      <c r="U37" s="3">
        <f>F37-$F$4</f>
        <v>1.8826999999999998</v>
      </c>
      <c r="V37" s="11">
        <f>G37-$G$4</f>
        <v>4.3800000000000006E-2</v>
      </c>
      <c r="W37" s="3">
        <f>H37-$H$4</f>
        <v>1.8340000000000001</v>
      </c>
      <c r="X37" s="3">
        <f>I37-$I$4</f>
        <v>1.4928999999999999</v>
      </c>
      <c r="Y37" s="3">
        <f>J37-$J$4</f>
        <v>2.0072999999999999</v>
      </c>
      <c r="Z37" s="11">
        <f>K37-$K$4</f>
        <v>9.2499999999999999E-2</v>
      </c>
      <c r="AA37" s="3">
        <f>L37-$L$4</f>
        <v>1.8895</v>
      </c>
      <c r="AB37" s="3">
        <f>M37-$M$4</f>
        <v>1.0074999999999998</v>
      </c>
      <c r="AC37" s="3">
        <f>N37-$N$4</f>
        <v>2.0425</v>
      </c>
      <c r="AF37" t="s">
        <v>1</v>
      </c>
      <c r="AG37" s="3">
        <f>IF(R37-$R$37&lt;0,"0",R37-$R$37)</f>
        <v>0</v>
      </c>
      <c r="AH37" s="3">
        <f t="shared" ref="AH37:AJ44" si="12">IF(S37-$R$37&lt;0,"0",S37-$R$37)</f>
        <v>1.9086000000000003</v>
      </c>
      <c r="AI37" s="3">
        <f t="shared" si="12"/>
        <v>1.6195999999999997</v>
      </c>
      <c r="AJ37" s="3">
        <f t="shared" si="12"/>
        <v>1.8030999999999997</v>
      </c>
      <c r="AK37" s="3">
        <f>IF(V37-$V$37&lt;0,"0",V37-$V$37)</f>
        <v>0</v>
      </c>
      <c r="AL37" s="3">
        <f t="shared" ref="AL37:AN44" si="13">IF(W37-$V$37&lt;0,"0",W37-$V$37)</f>
        <v>1.7902</v>
      </c>
      <c r="AM37" s="3">
        <f t="shared" si="13"/>
        <v>1.4490999999999998</v>
      </c>
      <c r="AN37" s="3">
        <f t="shared" si="13"/>
        <v>1.9634999999999998</v>
      </c>
      <c r="AO37" s="3">
        <f>IF(Z37-$Z$37&lt;0,"0",Z37-$Z$37)</f>
        <v>0</v>
      </c>
      <c r="AP37" s="3">
        <f t="shared" ref="AP37:AR44" si="14">IF(AA37-$Z$37&lt;0,"0",AA37-$Z$37)</f>
        <v>1.7969999999999999</v>
      </c>
      <c r="AQ37" s="3">
        <f t="shared" si="14"/>
        <v>0.91499999999999981</v>
      </c>
      <c r="AR37" s="3">
        <f t="shared" si="14"/>
        <v>1.95</v>
      </c>
    </row>
    <row r="38" spans="2:53" x14ac:dyDescent="0.3">
      <c r="B38" t="s">
        <v>2</v>
      </c>
      <c r="C38" s="30">
        <v>2.2846000000000002</v>
      </c>
      <c r="D38" s="30">
        <v>2.1124999999999998</v>
      </c>
      <c r="E38" s="30">
        <v>1.7005999999999999</v>
      </c>
      <c r="F38" s="30">
        <v>2.4392999999999998</v>
      </c>
      <c r="G38" s="30">
        <v>2.4744999999999999</v>
      </c>
      <c r="H38" s="30">
        <v>2.6355</v>
      </c>
      <c r="I38" s="30">
        <v>2.0022000000000002</v>
      </c>
      <c r="J38" s="30">
        <v>2.4756</v>
      </c>
      <c r="K38" s="30">
        <v>2.4264000000000001</v>
      </c>
      <c r="L38" s="30">
        <v>2.6053000000000002</v>
      </c>
      <c r="M38" s="30">
        <v>2.0615999999999999</v>
      </c>
      <c r="N38" s="30">
        <v>2.3772000000000002</v>
      </c>
      <c r="Q38" t="s">
        <v>2</v>
      </c>
      <c r="R38" s="3">
        <f>C38-$C$5</f>
        <v>2.1263000000000001</v>
      </c>
      <c r="S38" s="3">
        <f>D38-$D$5</f>
        <v>1.8930999999999998</v>
      </c>
      <c r="T38" s="3">
        <f>E38-$E$5</f>
        <v>1.5214999999999999</v>
      </c>
      <c r="U38" s="3">
        <f>F38-$F$5</f>
        <v>2.2521999999999998</v>
      </c>
      <c r="V38" s="3">
        <f>G38-$G$5</f>
        <v>2.2854000000000001</v>
      </c>
      <c r="W38" s="3">
        <f>H38-$H$5</f>
        <v>2.4518</v>
      </c>
      <c r="X38" s="3">
        <f>I38-$I$5</f>
        <v>1.8348000000000002</v>
      </c>
      <c r="Y38" s="3">
        <f>J38-$J$5</f>
        <v>2.2980999999999998</v>
      </c>
      <c r="Z38" s="3">
        <f>K38-$K$5</f>
        <v>2.2677</v>
      </c>
      <c r="AA38" s="3">
        <f>L38-$L$5</f>
        <v>2.4415</v>
      </c>
      <c r="AB38" s="3">
        <f>M38-$M$5</f>
        <v>1.9232999999999998</v>
      </c>
      <c r="AC38" s="3">
        <f>N38-$N$5</f>
        <v>2.2335000000000003</v>
      </c>
      <c r="AF38" t="s">
        <v>2</v>
      </c>
      <c r="AG38" s="3">
        <f t="shared" ref="AG38:AG44" si="15">IF(R38-$R$37&lt;0,"0",R38-$R$37)</f>
        <v>2.0467</v>
      </c>
      <c r="AH38" s="3">
        <f t="shared" si="12"/>
        <v>1.8134999999999999</v>
      </c>
      <c r="AI38" s="3">
        <f t="shared" si="12"/>
        <v>1.4419</v>
      </c>
      <c r="AJ38" s="3">
        <f t="shared" si="12"/>
        <v>2.1725999999999996</v>
      </c>
      <c r="AK38" s="3">
        <f t="shared" ref="AK38:AK44" si="16">IF(V38-$V$37&lt;0,"0",V38-$V$37)</f>
        <v>2.2416</v>
      </c>
      <c r="AL38" s="3">
        <f t="shared" si="13"/>
        <v>2.4079999999999999</v>
      </c>
      <c r="AM38" s="3">
        <f t="shared" si="13"/>
        <v>1.7910000000000001</v>
      </c>
      <c r="AN38" s="3">
        <f t="shared" si="13"/>
        <v>2.2542999999999997</v>
      </c>
      <c r="AO38" s="3">
        <f t="shared" ref="AO38:AO44" si="17">IF(Z38-$Z$37&lt;0,"0",Z38-$Z$37)</f>
        <v>2.1752000000000002</v>
      </c>
      <c r="AP38" s="3">
        <f t="shared" si="14"/>
        <v>2.3490000000000002</v>
      </c>
      <c r="AQ38" s="3">
        <f t="shared" si="14"/>
        <v>1.8307999999999998</v>
      </c>
      <c r="AR38" s="3">
        <f t="shared" si="14"/>
        <v>2.1410000000000005</v>
      </c>
    </row>
    <row r="39" spans="2:53" x14ac:dyDescent="0.3">
      <c r="B39" t="s">
        <v>3</v>
      </c>
      <c r="C39" s="30">
        <v>1.8774</v>
      </c>
      <c r="D39" s="30">
        <v>1.0908</v>
      </c>
      <c r="E39" s="30">
        <v>0.2276</v>
      </c>
      <c r="F39" s="30">
        <v>1.345</v>
      </c>
      <c r="G39" s="30">
        <v>1.9632000000000001</v>
      </c>
      <c r="H39" s="30">
        <v>1.0138</v>
      </c>
      <c r="I39" s="30">
        <v>0.17460000000000001</v>
      </c>
      <c r="J39" s="30">
        <v>1.4084000000000001</v>
      </c>
      <c r="K39" s="30">
        <v>1.9903999999999999</v>
      </c>
      <c r="L39" s="30">
        <v>1.1325000000000001</v>
      </c>
      <c r="M39" s="30">
        <v>0.18559999999999999</v>
      </c>
      <c r="N39" s="30">
        <v>1.9298</v>
      </c>
      <c r="Q39" t="s">
        <v>3</v>
      </c>
      <c r="R39" s="3">
        <f>C39-$C$6</f>
        <v>1.6811</v>
      </c>
      <c r="S39" s="3">
        <f>D39-$D$6</f>
        <v>0.85489999999999999</v>
      </c>
      <c r="T39" s="3">
        <f>E39-$E$6</f>
        <v>-8.3200000000000024E-2</v>
      </c>
      <c r="U39" s="3">
        <f>F39-$F$6</f>
        <v>1.1360999999999999</v>
      </c>
      <c r="V39" s="3">
        <f>G39-$G$6</f>
        <v>1.764</v>
      </c>
      <c r="W39" s="3">
        <f>H39-$H$6</f>
        <v>0.81869999999999998</v>
      </c>
      <c r="X39" s="3">
        <f>I39-$I$6</f>
        <v>-8.7800000000000017E-2</v>
      </c>
      <c r="Y39" s="3">
        <f>J39-$J$6</f>
        <v>1.2293000000000001</v>
      </c>
      <c r="Z39" s="3">
        <f>K39-$K$6</f>
        <v>1.8035999999999999</v>
      </c>
      <c r="AA39" s="3">
        <f>L39-$L$6</f>
        <v>0.96490000000000009</v>
      </c>
      <c r="AB39" s="3">
        <f>M39-$M$6</f>
        <v>-9.6299999999999997E-2</v>
      </c>
      <c r="AC39" s="3">
        <f>N39-$N$6</f>
        <v>1.7758</v>
      </c>
      <c r="AF39" t="s">
        <v>3</v>
      </c>
      <c r="AG39" s="3">
        <f t="shared" si="15"/>
        <v>1.6015000000000001</v>
      </c>
      <c r="AH39" s="3">
        <f t="shared" si="12"/>
        <v>0.77529999999999999</v>
      </c>
      <c r="AI39" s="3" t="str">
        <f t="shared" si="12"/>
        <v>0</v>
      </c>
      <c r="AJ39" s="3">
        <f t="shared" si="12"/>
        <v>1.0564999999999998</v>
      </c>
      <c r="AK39" s="3">
        <f t="shared" si="16"/>
        <v>1.7202</v>
      </c>
      <c r="AL39" s="3">
        <f t="shared" si="13"/>
        <v>0.77489999999999992</v>
      </c>
      <c r="AM39" s="3" t="str">
        <f t="shared" si="13"/>
        <v>0</v>
      </c>
      <c r="AN39" s="3">
        <f t="shared" si="13"/>
        <v>1.1855</v>
      </c>
      <c r="AO39" s="3">
        <f t="shared" si="17"/>
        <v>1.7110999999999998</v>
      </c>
      <c r="AP39" s="3">
        <f t="shared" si="14"/>
        <v>0.87240000000000006</v>
      </c>
      <c r="AQ39" s="3" t="str">
        <f t="shared" si="14"/>
        <v>0</v>
      </c>
      <c r="AR39" s="3">
        <f t="shared" si="14"/>
        <v>1.6833</v>
      </c>
    </row>
    <row r="40" spans="2:53" x14ac:dyDescent="0.3">
      <c r="B40" t="s">
        <v>4</v>
      </c>
      <c r="C40" s="30">
        <v>1.8043</v>
      </c>
      <c r="D40" s="30">
        <v>2.7347000000000001</v>
      </c>
      <c r="E40" s="30">
        <v>2.5329999999999999</v>
      </c>
      <c r="F40" s="30">
        <v>1.6886000000000001</v>
      </c>
      <c r="G40" s="30">
        <v>1.6691</v>
      </c>
      <c r="H40" s="30">
        <v>2.6667999999999998</v>
      </c>
      <c r="I40" s="30">
        <v>2.5861999999999998</v>
      </c>
      <c r="J40" s="30">
        <v>1.9518</v>
      </c>
      <c r="K40" s="30">
        <v>1.8046</v>
      </c>
      <c r="L40" s="30">
        <v>2.7355999999999998</v>
      </c>
      <c r="M40" s="30">
        <v>2.593</v>
      </c>
      <c r="N40" s="30">
        <v>2.0024000000000002</v>
      </c>
      <c r="Q40" t="s">
        <v>4</v>
      </c>
      <c r="R40" s="3">
        <f>C40-$C$7</f>
        <v>1.5401</v>
      </c>
      <c r="S40" s="3">
        <f>D40-$D$7</f>
        <v>2.5330000000000004</v>
      </c>
      <c r="T40" s="3">
        <f>E40-$E$7</f>
        <v>2.3441000000000001</v>
      </c>
      <c r="U40" s="3">
        <f>F40-$F$7</f>
        <v>1.5047000000000001</v>
      </c>
      <c r="V40" s="3">
        <f>G40-$G$7</f>
        <v>1.4627000000000001</v>
      </c>
      <c r="W40" s="3">
        <f>H40-$H$7</f>
        <v>2.4885999999999999</v>
      </c>
      <c r="X40" s="3">
        <f>I40-$I$7</f>
        <v>2.4068999999999998</v>
      </c>
      <c r="Y40" s="3">
        <f>J40-$J$7</f>
        <v>1.7870999999999999</v>
      </c>
      <c r="Z40" s="3">
        <f>K40-$K$7</f>
        <v>1.6274999999999999</v>
      </c>
      <c r="AA40" s="3">
        <f>L40-$L$7</f>
        <v>2.5573999999999999</v>
      </c>
      <c r="AB40" s="3">
        <f>M40-$M$7</f>
        <v>2.4470999999999998</v>
      </c>
      <c r="AC40" s="3">
        <f>N40-$N$7</f>
        <v>1.8581000000000001</v>
      </c>
      <c r="AF40" t="s">
        <v>4</v>
      </c>
      <c r="AG40" s="3">
        <f t="shared" si="15"/>
        <v>1.4605000000000001</v>
      </c>
      <c r="AH40" s="3">
        <f t="shared" si="12"/>
        <v>2.4534000000000002</v>
      </c>
      <c r="AI40" s="3">
        <f t="shared" si="12"/>
        <v>2.2645</v>
      </c>
      <c r="AJ40" s="3">
        <f t="shared" si="12"/>
        <v>1.4251</v>
      </c>
      <c r="AK40" s="3">
        <f t="shared" si="16"/>
        <v>1.4189000000000001</v>
      </c>
      <c r="AL40" s="3">
        <f t="shared" si="13"/>
        <v>2.4447999999999999</v>
      </c>
      <c r="AM40" s="3">
        <f t="shared" si="13"/>
        <v>2.3630999999999998</v>
      </c>
      <c r="AN40" s="3">
        <f t="shared" si="13"/>
        <v>1.7432999999999998</v>
      </c>
      <c r="AO40" s="3">
        <f t="shared" si="17"/>
        <v>1.5349999999999999</v>
      </c>
      <c r="AP40" s="3">
        <f t="shared" si="14"/>
        <v>2.4649000000000001</v>
      </c>
      <c r="AQ40" s="3">
        <f t="shared" si="14"/>
        <v>2.3546</v>
      </c>
      <c r="AR40" s="3">
        <f t="shared" si="14"/>
        <v>1.7656000000000001</v>
      </c>
    </row>
    <row r="41" spans="2:53" x14ac:dyDescent="0.3">
      <c r="B41" t="s">
        <v>5</v>
      </c>
      <c r="C41" s="30">
        <v>1.0226</v>
      </c>
      <c r="D41" s="30">
        <v>2.1131000000000002</v>
      </c>
      <c r="E41" s="30">
        <v>2.3595000000000002</v>
      </c>
      <c r="F41" s="30">
        <v>0.2185</v>
      </c>
      <c r="G41" s="30">
        <v>1.0621</v>
      </c>
      <c r="H41" s="30">
        <v>2.1591</v>
      </c>
      <c r="I41" s="30">
        <v>2.6002999999999998</v>
      </c>
      <c r="J41" s="30">
        <v>0.32890000000000003</v>
      </c>
      <c r="K41" s="30">
        <v>1.1419999999999999</v>
      </c>
      <c r="L41" s="30">
        <v>2.2938999999999998</v>
      </c>
      <c r="M41" s="30">
        <v>1.4556</v>
      </c>
      <c r="N41" s="30">
        <v>0.2102</v>
      </c>
      <c r="Q41" t="s">
        <v>5</v>
      </c>
      <c r="R41" s="3">
        <f>C41-$C$8</f>
        <v>0.76669999999999994</v>
      </c>
      <c r="S41" s="3">
        <f>D41-$D$8</f>
        <v>1.9249000000000003</v>
      </c>
      <c r="T41" s="3">
        <f>E41-$E$8</f>
        <v>2.1760000000000002</v>
      </c>
      <c r="U41" s="3">
        <f>F41-$F$8</f>
        <v>2.5299999999999989E-2</v>
      </c>
      <c r="V41" s="3">
        <f>G41-$G$8</f>
        <v>0.85330000000000006</v>
      </c>
      <c r="W41" s="3">
        <f>H41-$H$8</f>
        <v>1.9641999999999999</v>
      </c>
      <c r="X41" s="3">
        <f>I41-$I$8</f>
        <v>2.4091</v>
      </c>
      <c r="Y41" s="3">
        <f>J41-$J$8</f>
        <v>0.15260000000000001</v>
      </c>
      <c r="Z41" s="3">
        <f>K41-$K$8</f>
        <v>0.96489999999999987</v>
      </c>
      <c r="AA41" s="3">
        <f>L41-$L$8</f>
        <v>2.1336999999999997</v>
      </c>
      <c r="AB41" s="3">
        <f>M41-$M$8</f>
        <v>1.3037000000000001</v>
      </c>
      <c r="AC41" s="3">
        <f>N41-$N$8</f>
        <v>4.8199999999999993E-2</v>
      </c>
      <c r="AF41" t="s">
        <v>5</v>
      </c>
      <c r="AG41" s="3">
        <f t="shared" si="15"/>
        <v>0.68709999999999993</v>
      </c>
      <c r="AH41" s="3">
        <f t="shared" si="12"/>
        <v>1.8453000000000004</v>
      </c>
      <c r="AI41" s="3">
        <f t="shared" si="12"/>
        <v>2.0964</v>
      </c>
      <c r="AJ41" s="3" t="str">
        <f t="shared" si="12"/>
        <v>0</v>
      </c>
      <c r="AK41" s="3">
        <f t="shared" si="16"/>
        <v>0.80950000000000011</v>
      </c>
      <c r="AL41" s="3">
        <f t="shared" si="13"/>
        <v>1.9203999999999999</v>
      </c>
      <c r="AM41" s="3">
        <f t="shared" si="13"/>
        <v>2.3653</v>
      </c>
      <c r="AN41" s="3">
        <f t="shared" si="13"/>
        <v>0.10880000000000001</v>
      </c>
      <c r="AO41" s="3">
        <f t="shared" si="17"/>
        <v>0.87239999999999984</v>
      </c>
      <c r="AP41" s="3">
        <f t="shared" si="14"/>
        <v>2.0411999999999999</v>
      </c>
      <c r="AQ41" s="3">
        <f t="shared" si="14"/>
        <v>1.2112000000000001</v>
      </c>
      <c r="AR41" s="3" t="str">
        <f t="shared" si="14"/>
        <v>0</v>
      </c>
    </row>
    <row r="42" spans="2:53" x14ac:dyDescent="0.3">
      <c r="B42" t="s">
        <v>6</v>
      </c>
      <c r="C42" s="30">
        <v>1.2744</v>
      </c>
      <c r="D42" s="30">
        <v>0.79710000000000003</v>
      </c>
      <c r="E42" s="30">
        <v>0.95820000000000005</v>
      </c>
      <c r="F42" s="30">
        <v>0.5494</v>
      </c>
      <c r="G42" s="30">
        <v>0.83919999999999995</v>
      </c>
      <c r="H42" s="30">
        <v>1.4004000000000001</v>
      </c>
      <c r="I42" s="30">
        <v>2.3328000000000002</v>
      </c>
      <c r="J42" s="30">
        <v>0.70809999999999995</v>
      </c>
      <c r="K42" s="30">
        <v>0.67789999999999995</v>
      </c>
      <c r="L42" s="30">
        <v>1.2314000000000001</v>
      </c>
      <c r="M42" s="30">
        <v>1.8914</v>
      </c>
      <c r="N42" s="30">
        <v>0.65549999999999997</v>
      </c>
      <c r="Q42" t="s">
        <v>6</v>
      </c>
      <c r="R42" s="3">
        <f>C42-$C$9</f>
        <v>1.0408999999999999</v>
      </c>
      <c r="S42" s="3">
        <f>D42-$D$9</f>
        <v>0.61060000000000003</v>
      </c>
      <c r="T42" s="3">
        <f>E42-$E$9</f>
        <v>0.7722</v>
      </c>
      <c r="U42" s="3">
        <f>F42-$F$9</f>
        <v>0.38480000000000003</v>
      </c>
      <c r="V42" s="3">
        <f>G42-$G$9</f>
        <v>0.66079999999999994</v>
      </c>
      <c r="W42" s="3">
        <f>H42-$H$9</f>
        <v>1.2225000000000001</v>
      </c>
      <c r="X42" s="3">
        <f>I42-$I$9</f>
        <v>2.1503000000000001</v>
      </c>
      <c r="Y42" s="3">
        <f>J42-$J$9</f>
        <v>0.54109999999999991</v>
      </c>
      <c r="Z42" s="3">
        <f>K42-$K$9</f>
        <v>0.51449999999999996</v>
      </c>
      <c r="AA42" s="3">
        <f>L42-$L$9</f>
        <v>1.0866</v>
      </c>
      <c r="AB42" s="3">
        <f>M42-$M$9</f>
        <v>1.7494000000000001</v>
      </c>
      <c r="AC42" s="3">
        <f>N42-$N$9</f>
        <v>0.50570000000000004</v>
      </c>
      <c r="AF42" t="s">
        <v>6</v>
      </c>
      <c r="AG42" s="3">
        <f t="shared" si="15"/>
        <v>0.96129999999999993</v>
      </c>
      <c r="AH42" s="3">
        <f t="shared" si="12"/>
        <v>0.53100000000000003</v>
      </c>
      <c r="AI42" s="3">
        <f t="shared" si="12"/>
        <v>0.69259999999999999</v>
      </c>
      <c r="AJ42" s="3">
        <f t="shared" si="12"/>
        <v>0.30520000000000003</v>
      </c>
      <c r="AK42" s="3">
        <f t="shared" si="16"/>
        <v>0.61699999999999999</v>
      </c>
      <c r="AL42" s="3">
        <f t="shared" si="13"/>
        <v>1.1787000000000001</v>
      </c>
      <c r="AM42" s="3">
        <f t="shared" si="13"/>
        <v>2.1065</v>
      </c>
      <c r="AN42" s="3">
        <f t="shared" si="13"/>
        <v>0.49729999999999991</v>
      </c>
      <c r="AO42" s="3">
        <f t="shared" si="17"/>
        <v>0.42199999999999993</v>
      </c>
      <c r="AP42" s="3">
        <f t="shared" si="14"/>
        <v>0.99409999999999998</v>
      </c>
      <c r="AQ42" s="3">
        <f t="shared" si="14"/>
        <v>1.6569</v>
      </c>
      <c r="AR42" s="3">
        <f t="shared" si="14"/>
        <v>0.41320000000000001</v>
      </c>
    </row>
    <row r="43" spans="2:53" x14ac:dyDescent="0.3">
      <c r="B43" t="s">
        <v>7</v>
      </c>
      <c r="C43" s="30">
        <v>2.3759000000000001</v>
      </c>
      <c r="D43" s="30">
        <v>1.8109</v>
      </c>
      <c r="E43" s="30">
        <v>0.20130000000000001</v>
      </c>
      <c r="F43" s="30">
        <v>1.621</v>
      </c>
      <c r="G43" s="30">
        <v>2.3048000000000002</v>
      </c>
      <c r="H43" s="30">
        <v>1.7065999999999999</v>
      </c>
      <c r="I43" s="30">
        <v>0.21160000000000001</v>
      </c>
      <c r="J43" s="30">
        <v>1.1901999999999999</v>
      </c>
      <c r="K43" s="30">
        <v>2.5143</v>
      </c>
      <c r="L43" s="30">
        <v>1.4538</v>
      </c>
      <c r="M43" s="30">
        <v>0.18229999999999999</v>
      </c>
      <c r="N43" s="30">
        <v>2.5396000000000001</v>
      </c>
      <c r="Q43" t="s">
        <v>7</v>
      </c>
      <c r="R43" s="3">
        <f>C43-$C$10</f>
        <v>2.1749000000000001</v>
      </c>
      <c r="S43" s="3">
        <f>D43-$D$10</f>
        <v>1.5922000000000001</v>
      </c>
      <c r="T43" s="3">
        <f>E43-$E$10</f>
        <v>-1.4600000000000002E-2</v>
      </c>
      <c r="U43" s="3">
        <f>F43-$F$10</f>
        <v>1.4280999999999999</v>
      </c>
      <c r="V43" s="3">
        <f>G43-$G$10</f>
        <v>2.1346000000000003</v>
      </c>
      <c r="W43" s="3">
        <f>H43-$H$10</f>
        <v>1.5091999999999999</v>
      </c>
      <c r="X43" s="3">
        <f>I43-$I$10</f>
        <v>3.6100000000000021E-2</v>
      </c>
      <c r="Y43" s="3">
        <f>J43-$J$10</f>
        <v>1.0327</v>
      </c>
      <c r="Z43" s="3">
        <f>K43-$K$10</f>
        <v>2.3477999999999999</v>
      </c>
      <c r="AA43" s="3">
        <f>L43-$L$10</f>
        <v>1.2826</v>
      </c>
      <c r="AB43" s="3">
        <f>M43-$M$10</f>
        <v>3.2000000000000001E-2</v>
      </c>
      <c r="AC43" s="3">
        <f>N43-$N$10</f>
        <v>2.3881000000000001</v>
      </c>
      <c r="AF43" t="s">
        <v>7</v>
      </c>
      <c r="AG43" s="3">
        <f t="shared" si="15"/>
        <v>2.0952999999999999</v>
      </c>
      <c r="AH43" s="3">
        <f t="shared" si="12"/>
        <v>1.5125999999999999</v>
      </c>
      <c r="AI43" s="3" t="str">
        <f t="shared" si="12"/>
        <v>0</v>
      </c>
      <c r="AJ43" s="3">
        <f t="shared" si="12"/>
        <v>1.3485</v>
      </c>
      <c r="AK43" s="3">
        <f t="shared" si="16"/>
        <v>2.0908000000000002</v>
      </c>
      <c r="AL43" s="3">
        <f t="shared" si="13"/>
        <v>1.4653999999999998</v>
      </c>
      <c r="AM43" s="3" t="str">
        <f t="shared" si="13"/>
        <v>0</v>
      </c>
      <c r="AN43" s="3">
        <f t="shared" si="13"/>
        <v>0.98889999999999989</v>
      </c>
      <c r="AO43" s="3">
        <f t="shared" si="17"/>
        <v>2.2553000000000001</v>
      </c>
      <c r="AP43" s="3">
        <f t="shared" si="14"/>
        <v>1.1900999999999999</v>
      </c>
      <c r="AQ43" s="3" t="str">
        <f t="shared" si="14"/>
        <v>0</v>
      </c>
      <c r="AR43" s="3">
        <f t="shared" si="14"/>
        <v>2.2956000000000003</v>
      </c>
    </row>
    <row r="44" spans="2:53" x14ac:dyDescent="0.3">
      <c r="B44" t="s">
        <v>8</v>
      </c>
      <c r="C44" s="30">
        <v>0.80720000000000003</v>
      </c>
      <c r="D44" s="30">
        <v>1.2186999999999999</v>
      </c>
      <c r="E44" s="30">
        <v>2.0053999999999998</v>
      </c>
      <c r="F44" s="30">
        <v>1.7435</v>
      </c>
      <c r="G44" s="30">
        <v>0.93689999999999996</v>
      </c>
      <c r="H44" s="30">
        <v>1.2816000000000001</v>
      </c>
      <c r="I44" s="30">
        <v>1.0757000000000001</v>
      </c>
      <c r="J44" s="30">
        <v>0.87529999999999997</v>
      </c>
      <c r="K44" s="30">
        <v>2.3742000000000001</v>
      </c>
      <c r="L44" s="30">
        <v>1.3552999999999999</v>
      </c>
      <c r="M44" s="30">
        <v>2.0074000000000001</v>
      </c>
      <c r="N44" s="30">
        <v>1.0631999999999999</v>
      </c>
      <c r="Q44" t="s">
        <v>8</v>
      </c>
      <c r="R44" s="3">
        <f>C44-$C$11</f>
        <v>0.59430000000000005</v>
      </c>
      <c r="S44" s="3">
        <f>D44-$D$11</f>
        <v>1.0209999999999999</v>
      </c>
      <c r="T44" s="3">
        <f>E44-$E$11</f>
        <v>1.8093999999999999</v>
      </c>
      <c r="U44" s="3">
        <f>F44-$F$11</f>
        <v>1.5111000000000001</v>
      </c>
      <c r="V44" s="3">
        <f>G44-$G$11</f>
        <v>0.75669999999999993</v>
      </c>
      <c r="W44" s="3">
        <f>H44-$H$11</f>
        <v>1.0895000000000001</v>
      </c>
      <c r="X44" s="3">
        <f>I44-$I$11</f>
        <v>0.92070000000000007</v>
      </c>
      <c r="Y44" s="3">
        <f>J44-$J$11</f>
        <v>0.69969999999999999</v>
      </c>
      <c r="Z44" s="3">
        <f>K44-$K$11</f>
        <v>2.2122000000000002</v>
      </c>
      <c r="AA44" s="3">
        <f>L44-$L$11</f>
        <v>1.2</v>
      </c>
      <c r="AB44" s="3">
        <f>M44-$M$11</f>
        <v>1.8712</v>
      </c>
      <c r="AC44" s="3">
        <f>N44-$N$11</f>
        <v>0.90559999999999996</v>
      </c>
      <c r="AF44" t="s">
        <v>8</v>
      </c>
      <c r="AG44" s="3">
        <f t="shared" si="15"/>
        <v>0.51470000000000005</v>
      </c>
      <c r="AH44" s="3">
        <f t="shared" si="12"/>
        <v>0.9413999999999999</v>
      </c>
      <c r="AI44" s="3">
        <f t="shared" si="12"/>
        <v>1.7298</v>
      </c>
      <c r="AJ44" s="3">
        <f t="shared" si="12"/>
        <v>1.4315000000000002</v>
      </c>
      <c r="AK44" s="3">
        <f t="shared" si="16"/>
        <v>0.71289999999999987</v>
      </c>
      <c r="AL44" s="3">
        <f t="shared" si="13"/>
        <v>1.0457000000000001</v>
      </c>
      <c r="AM44" s="3">
        <f t="shared" si="13"/>
        <v>0.87690000000000001</v>
      </c>
      <c r="AN44" s="3">
        <f t="shared" si="13"/>
        <v>0.65589999999999993</v>
      </c>
      <c r="AO44" s="3">
        <f t="shared" si="17"/>
        <v>2.1197000000000004</v>
      </c>
      <c r="AP44" s="3">
        <f t="shared" si="14"/>
        <v>1.1074999999999999</v>
      </c>
      <c r="AQ44" s="3">
        <f t="shared" si="14"/>
        <v>1.7786999999999999</v>
      </c>
      <c r="AR44" s="3">
        <f t="shared" si="14"/>
        <v>0.81309999999999993</v>
      </c>
    </row>
    <row r="45" spans="2:53" ht="15" thickBot="1" x14ac:dyDescent="0.35"/>
    <row r="46" spans="2:53" x14ac:dyDescent="0.3">
      <c r="B46">
        <v>96</v>
      </c>
      <c r="Q46">
        <v>96</v>
      </c>
      <c r="AF46">
        <v>98</v>
      </c>
      <c r="AV46" t="s">
        <v>10</v>
      </c>
      <c r="AW46" t="s">
        <v>11</v>
      </c>
      <c r="AX46" t="s">
        <v>12</v>
      </c>
      <c r="AY46" s="4" t="s">
        <v>13</v>
      </c>
      <c r="AZ46" s="5" t="s">
        <v>14</v>
      </c>
    </row>
    <row r="47" spans="2:53" ht="15" thickBot="1" x14ac:dyDescent="0.35">
      <c r="B47" t="s">
        <v>0</v>
      </c>
      <c r="C47" s="1">
        <v>1</v>
      </c>
      <c r="D47" s="1">
        <v>2</v>
      </c>
      <c r="E47" s="1">
        <v>3</v>
      </c>
      <c r="F47" s="1">
        <v>4</v>
      </c>
      <c r="G47" s="1">
        <v>5</v>
      </c>
      <c r="H47" s="1">
        <v>6</v>
      </c>
      <c r="I47" s="1">
        <v>7</v>
      </c>
      <c r="J47" s="1">
        <v>8</v>
      </c>
      <c r="K47" s="1">
        <v>9</v>
      </c>
      <c r="L47" s="1">
        <v>10</v>
      </c>
      <c r="M47" s="1">
        <v>11</v>
      </c>
      <c r="N47" s="1">
        <v>12</v>
      </c>
      <c r="Q47" t="s">
        <v>0</v>
      </c>
      <c r="R47">
        <v>1</v>
      </c>
      <c r="S47">
        <v>2</v>
      </c>
      <c r="T47">
        <v>3</v>
      </c>
      <c r="U47">
        <v>4</v>
      </c>
      <c r="V47">
        <v>5</v>
      </c>
      <c r="W47">
        <v>6</v>
      </c>
      <c r="X47">
        <v>7</v>
      </c>
      <c r="Y47">
        <v>8</v>
      </c>
      <c r="Z47">
        <v>9</v>
      </c>
      <c r="AA47">
        <v>10</v>
      </c>
      <c r="AB47">
        <v>11</v>
      </c>
      <c r="AC47">
        <v>12</v>
      </c>
      <c r="AF47" t="s">
        <v>0</v>
      </c>
      <c r="AG47">
        <v>1</v>
      </c>
      <c r="AH47">
        <v>2</v>
      </c>
      <c r="AI47">
        <v>3</v>
      </c>
      <c r="AJ47">
        <v>4</v>
      </c>
      <c r="AK47">
        <v>5</v>
      </c>
      <c r="AL47">
        <v>6</v>
      </c>
      <c r="AM47">
        <v>7</v>
      </c>
      <c r="AN47">
        <v>8</v>
      </c>
      <c r="AO47">
        <v>9</v>
      </c>
      <c r="AP47">
        <v>10</v>
      </c>
      <c r="AQ47">
        <v>11</v>
      </c>
      <c r="AR47">
        <v>12</v>
      </c>
      <c r="AV47">
        <f>SUM(AG48:AJ55)/31</f>
        <v>1.51618064516129</v>
      </c>
      <c r="AW47">
        <f>SUM(AK48:AN55)/31</f>
        <v>1.6139548387096778</v>
      </c>
      <c r="AX47">
        <f>SUM(AO48:AR55)/31</f>
        <v>1.6317806451612902</v>
      </c>
      <c r="AY47" s="6">
        <f>AVERAGE(AV47:AX47)</f>
        <v>1.5873053763440861</v>
      </c>
      <c r="AZ47" s="7">
        <f>STDEV(AV47:AX47)</f>
        <v>6.223733110667045E-2</v>
      </c>
      <c r="BA47">
        <f>AZ47*100/AY47</f>
        <v>3.9209425000510443</v>
      </c>
    </row>
    <row r="48" spans="2:53" x14ac:dyDescent="0.3">
      <c r="B48" t="s">
        <v>1</v>
      </c>
      <c r="C48" s="30">
        <v>0.39710000000000001</v>
      </c>
      <c r="D48" s="30">
        <v>2.3256000000000001</v>
      </c>
      <c r="E48" s="30">
        <v>2.0451000000000001</v>
      </c>
      <c r="F48" s="30">
        <v>2.2959000000000001</v>
      </c>
      <c r="G48" s="30">
        <v>0.26079999999999998</v>
      </c>
      <c r="H48" s="30">
        <v>2.0611999999999999</v>
      </c>
      <c r="I48" s="30">
        <v>1.9538</v>
      </c>
      <c r="J48" s="30">
        <v>2.4643999999999999</v>
      </c>
      <c r="K48" s="30">
        <v>0.2868</v>
      </c>
      <c r="L48" s="30">
        <v>2.1734</v>
      </c>
      <c r="M48" s="30">
        <v>1.6312</v>
      </c>
      <c r="N48" s="30">
        <v>2.3618000000000001</v>
      </c>
      <c r="Q48" t="s">
        <v>1</v>
      </c>
      <c r="R48" s="12">
        <f>C48-$C$4</f>
        <v>0.2107</v>
      </c>
      <c r="S48">
        <f>D48-$D$4</f>
        <v>2.1194999999999999</v>
      </c>
      <c r="T48">
        <f>E48-$E$4</f>
        <v>1.8445</v>
      </c>
      <c r="U48">
        <f>F48-$F$4</f>
        <v>2.1008</v>
      </c>
      <c r="V48" s="12">
        <f>G48-$G$4</f>
        <v>8.0799999999999983E-2</v>
      </c>
      <c r="W48">
        <f>H48-$H$4</f>
        <v>1.8942999999999999</v>
      </c>
      <c r="X48">
        <f>I48-$I$4</f>
        <v>1.7687999999999999</v>
      </c>
      <c r="Y48">
        <f>J48-$J$4</f>
        <v>2.2948</v>
      </c>
      <c r="Z48" s="12">
        <f>K48-$K$4</f>
        <v>0.13999999999999999</v>
      </c>
      <c r="AA48">
        <f>L48-$L$4</f>
        <v>2.0156000000000001</v>
      </c>
      <c r="AB48">
        <f>M48-$M$4</f>
        <v>1.4826999999999999</v>
      </c>
      <c r="AC48">
        <f>N48-$N$4</f>
        <v>2.2128000000000001</v>
      </c>
      <c r="AF48" t="s">
        <v>1</v>
      </c>
      <c r="AG48">
        <f>IF(R48-$R$48&lt;0,"0",R48-$R$48)</f>
        <v>0</v>
      </c>
      <c r="AH48">
        <f t="shared" ref="AH48:AJ55" si="18">IF(S48-$R$48&lt;0,"0",S48-$R$48)</f>
        <v>1.9087999999999998</v>
      </c>
      <c r="AI48">
        <f t="shared" si="18"/>
        <v>1.6337999999999999</v>
      </c>
      <c r="AJ48">
        <f t="shared" si="18"/>
        <v>1.8900999999999999</v>
      </c>
      <c r="AK48">
        <f>IF(V48-$V$48&lt;0,"0",V48-$V$48)</f>
        <v>0</v>
      </c>
      <c r="AL48">
        <f t="shared" ref="AL48:AN55" si="19">IF(W48-$V$48&lt;0,"0",W48-$V$48)</f>
        <v>1.8134999999999999</v>
      </c>
      <c r="AM48">
        <f t="shared" si="19"/>
        <v>1.6879999999999999</v>
      </c>
      <c r="AN48">
        <f t="shared" si="19"/>
        <v>2.214</v>
      </c>
      <c r="AO48">
        <f>IF(Z48-$Z$48&lt;0,"0",Z48-$Z$48)</f>
        <v>0</v>
      </c>
      <c r="AP48">
        <f t="shared" ref="AP48:AR55" si="20">IF(AA48-$Z$48&lt;0,"0",AA48-$Z$48)</f>
        <v>1.8756000000000002</v>
      </c>
      <c r="AQ48">
        <f t="shared" si="20"/>
        <v>1.3427</v>
      </c>
      <c r="AR48">
        <f t="shared" si="20"/>
        <v>2.0728</v>
      </c>
    </row>
    <row r="49" spans="2:53" x14ac:dyDescent="0.3">
      <c r="B49" t="s">
        <v>2</v>
      </c>
      <c r="C49" s="30">
        <v>2.5143</v>
      </c>
      <c r="D49" s="30">
        <v>2.2317999999999998</v>
      </c>
      <c r="E49" s="30">
        <v>1.7356</v>
      </c>
      <c r="F49" s="30">
        <v>2.6135000000000002</v>
      </c>
      <c r="G49" s="30">
        <v>2.6236999999999999</v>
      </c>
      <c r="H49" s="30">
        <v>2.7431999999999999</v>
      </c>
      <c r="I49" s="30">
        <v>2.1217999999999999</v>
      </c>
      <c r="J49" s="30">
        <v>2.5581</v>
      </c>
      <c r="K49" s="30">
        <v>2.5619999999999998</v>
      </c>
      <c r="L49" s="30">
        <v>2.6812999999999998</v>
      </c>
      <c r="M49" s="30">
        <v>2.0754000000000001</v>
      </c>
      <c r="N49" s="30">
        <v>2.3873000000000002</v>
      </c>
      <c r="Q49" t="s">
        <v>2</v>
      </c>
      <c r="R49">
        <f>C49-$C$5</f>
        <v>2.3559999999999999</v>
      </c>
      <c r="S49">
        <f>D49-$D$5</f>
        <v>2.0124</v>
      </c>
      <c r="T49">
        <f>E49-$E$5</f>
        <v>1.5565</v>
      </c>
      <c r="U49">
        <f>F49-$F$5</f>
        <v>2.4264000000000001</v>
      </c>
      <c r="V49">
        <f>G49-$G$5</f>
        <v>2.4346000000000001</v>
      </c>
      <c r="W49">
        <f>H49-$H$5</f>
        <v>2.5594999999999999</v>
      </c>
      <c r="X49">
        <f>I49-$I$5</f>
        <v>1.9543999999999999</v>
      </c>
      <c r="Y49">
        <f>J49-$J$5</f>
        <v>2.3806000000000003</v>
      </c>
      <c r="Z49">
        <f>K49-$K$5</f>
        <v>2.4032999999999998</v>
      </c>
      <c r="AA49">
        <f>L49-$L$5</f>
        <v>2.5174999999999996</v>
      </c>
      <c r="AB49">
        <f>M49-$M$5</f>
        <v>1.9371</v>
      </c>
      <c r="AC49">
        <f>N49-$N$5</f>
        <v>2.2436000000000003</v>
      </c>
      <c r="AF49" t="s">
        <v>2</v>
      </c>
      <c r="AG49">
        <f>IF(R49-$R$48&lt;0,"0",R49-$R$48)</f>
        <v>2.1452999999999998</v>
      </c>
      <c r="AH49">
        <f t="shared" si="18"/>
        <v>1.8016999999999999</v>
      </c>
      <c r="AI49">
        <f t="shared" si="18"/>
        <v>1.3458000000000001</v>
      </c>
      <c r="AJ49">
        <f t="shared" si="18"/>
        <v>2.2157</v>
      </c>
      <c r="AK49">
        <f t="shared" ref="AK49:AK55" si="21">IF(V49-$V$48&lt;0,"0",V49-$V$48)</f>
        <v>2.3538000000000001</v>
      </c>
      <c r="AL49">
        <f t="shared" si="19"/>
        <v>2.4786999999999999</v>
      </c>
      <c r="AM49">
        <f t="shared" si="19"/>
        <v>1.8735999999999999</v>
      </c>
      <c r="AN49">
        <f t="shared" si="19"/>
        <v>2.2998000000000003</v>
      </c>
      <c r="AO49">
        <f t="shared" ref="AO49:AO55" si="22">IF(Z49-$Z$48&lt;0,"0",Z49-$Z$48)</f>
        <v>2.2632999999999996</v>
      </c>
      <c r="AP49">
        <f t="shared" si="20"/>
        <v>2.3774999999999995</v>
      </c>
      <c r="AQ49">
        <f t="shared" si="20"/>
        <v>1.7971000000000001</v>
      </c>
      <c r="AR49">
        <f t="shared" si="20"/>
        <v>2.1036000000000001</v>
      </c>
    </row>
    <row r="50" spans="2:53" x14ac:dyDescent="0.3">
      <c r="B50" t="s">
        <v>3</v>
      </c>
      <c r="C50" s="30">
        <v>2.2136</v>
      </c>
      <c r="D50" s="30">
        <v>1.7544999999999999</v>
      </c>
      <c r="E50" s="30">
        <v>0.2394</v>
      </c>
      <c r="F50" s="30">
        <v>2.4171999999999998</v>
      </c>
      <c r="G50" s="30">
        <v>2.3359999999999999</v>
      </c>
      <c r="H50" s="30">
        <v>1.5383</v>
      </c>
      <c r="I50" s="30">
        <v>0.1928</v>
      </c>
      <c r="J50" s="30">
        <v>2.4668000000000001</v>
      </c>
      <c r="K50" s="30">
        <v>2.2945000000000002</v>
      </c>
      <c r="L50" s="30">
        <v>1.7356</v>
      </c>
      <c r="M50" s="30">
        <v>0.21840000000000001</v>
      </c>
      <c r="N50" s="30">
        <v>2.649</v>
      </c>
      <c r="Q50" t="s">
        <v>3</v>
      </c>
      <c r="R50">
        <f>C50-$C$6</f>
        <v>2.0173000000000001</v>
      </c>
      <c r="S50">
        <f>D50-$D$6</f>
        <v>1.5185999999999999</v>
      </c>
      <c r="T50">
        <f>E50-$E$6</f>
        <v>-7.1400000000000019E-2</v>
      </c>
      <c r="U50">
        <f>F50-$F$6</f>
        <v>2.2082999999999999</v>
      </c>
      <c r="V50">
        <f>G50-$G$6</f>
        <v>2.1368</v>
      </c>
      <c r="W50">
        <f>H50-$H$6</f>
        <v>1.3431999999999999</v>
      </c>
      <c r="X50">
        <f>I50-$I$6</f>
        <v>-6.9600000000000023E-2</v>
      </c>
      <c r="Y50">
        <f>J50-$J$6</f>
        <v>2.2877000000000001</v>
      </c>
      <c r="Z50">
        <f>K50-$K$6</f>
        <v>2.1077000000000004</v>
      </c>
      <c r="AA50">
        <f>L50-$L$6</f>
        <v>1.5680000000000001</v>
      </c>
      <c r="AB50">
        <f>M50-$M$6</f>
        <v>-6.3499999999999973E-2</v>
      </c>
      <c r="AC50">
        <f>N50-$N$6</f>
        <v>2.4950000000000001</v>
      </c>
      <c r="AF50" t="s">
        <v>3</v>
      </c>
      <c r="AG50">
        <f t="shared" ref="AG50:AG55" si="23">IF(R50-$R$48&lt;0,"0",R50-$R$48)</f>
        <v>1.8066</v>
      </c>
      <c r="AH50">
        <f t="shared" si="18"/>
        <v>1.3079000000000001</v>
      </c>
      <c r="AI50" t="str">
        <f t="shared" si="18"/>
        <v>0</v>
      </c>
      <c r="AJ50">
        <f t="shared" si="18"/>
        <v>1.9975999999999998</v>
      </c>
      <c r="AK50">
        <f t="shared" si="21"/>
        <v>2.056</v>
      </c>
      <c r="AL50">
        <f t="shared" si="19"/>
        <v>1.2624</v>
      </c>
      <c r="AM50" t="str">
        <f t="shared" si="19"/>
        <v>0</v>
      </c>
      <c r="AN50">
        <f t="shared" si="19"/>
        <v>2.2069000000000001</v>
      </c>
      <c r="AO50">
        <f t="shared" si="22"/>
        <v>1.9677000000000004</v>
      </c>
      <c r="AP50">
        <f t="shared" si="20"/>
        <v>1.4280000000000002</v>
      </c>
      <c r="AQ50" t="str">
        <f t="shared" si="20"/>
        <v>0</v>
      </c>
      <c r="AR50">
        <f t="shared" si="20"/>
        <v>2.355</v>
      </c>
    </row>
    <row r="51" spans="2:53" x14ac:dyDescent="0.3">
      <c r="B51" t="s">
        <v>4</v>
      </c>
      <c r="C51" s="30">
        <v>2.1867999999999999</v>
      </c>
      <c r="D51" s="30">
        <v>2.8007</v>
      </c>
      <c r="E51" s="30">
        <v>2.6415000000000002</v>
      </c>
      <c r="F51" s="30">
        <v>1.9509000000000001</v>
      </c>
      <c r="G51" s="30">
        <v>2.0666000000000002</v>
      </c>
      <c r="H51" s="30">
        <v>2.7633999999999999</v>
      </c>
      <c r="I51" s="30">
        <v>2.6619999999999999</v>
      </c>
      <c r="J51" s="30">
        <v>2.2757000000000001</v>
      </c>
      <c r="K51" s="30">
        <v>2.1358999999999999</v>
      </c>
      <c r="L51" s="30">
        <v>2.8197000000000001</v>
      </c>
      <c r="M51" s="30">
        <v>2.5939000000000001</v>
      </c>
      <c r="N51" s="30">
        <v>2.0560999999999998</v>
      </c>
      <c r="Q51" t="s">
        <v>4</v>
      </c>
      <c r="R51">
        <f>C51-$C$7</f>
        <v>1.9225999999999999</v>
      </c>
      <c r="S51">
        <f>D51-$D$7</f>
        <v>2.5990000000000002</v>
      </c>
      <c r="T51">
        <f>E51-$E$7</f>
        <v>2.4526000000000003</v>
      </c>
      <c r="U51">
        <f>F51-$F$7</f>
        <v>1.7670000000000001</v>
      </c>
      <c r="V51">
        <f>G51-$G$7</f>
        <v>1.8602000000000003</v>
      </c>
      <c r="W51">
        <f>H51-$H$7</f>
        <v>2.5851999999999999</v>
      </c>
      <c r="X51">
        <f>I51-$I$7</f>
        <v>2.4826999999999999</v>
      </c>
      <c r="Y51">
        <f>J51-$J$7</f>
        <v>2.1110000000000002</v>
      </c>
      <c r="Z51">
        <f>K51-$K$7</f>
        <v>1.9587999999999999</v>
      </c>
      <c r="AA51">
        <f>L51-$L$7</f>
        <v>2.6415000000000002</v>
      </c>
      <c r="AB51">
        <f>M51-$M$7</f>
        <v>2.448</v>
      </c>
      <c r="AC51">
        <f>N51-$N$7</f>
        <v>1.9117999999999997</v>
      </c>
      <c r="AF51" t="s">
        <v>4</v>
      </c>
      <c r="AG51">
        <f t="shared" si="23"/>
        <v>1.7119</v>
      </c>
      <c r="AH51">
        <f t="shared" si="18"/>
        <v>2.3883000000000001</v>
      </c>
      <c r="AI51">
        <f t="shared" si="18"/>
        <v>2.2419000000000002</v>
      </c>
      <c r="AJ51">
        <f t="shared" si="18"/>
        <v>1.5563000000000002</v>
      </c>
      <c r="AK51">
        <f t="shared" si="21"/>
        <v>1.7794000000000003</v>
      </c>
      <c r="AL51">
        <f t="shared" si="19"/>
        <v>2.5044</v>
      </c>
      <c r="AM51">
        <f t="shared" si="19"/>
        <v>2.4018999999999999</v>
      </c>
      <c r="AN51">
        <f t="shared" si="19"/>
        <v>2.0302000000000002</v>
      </c>
      <c r="AO51">
        <f t="shared" si="22"/>
        <v>1.8188</v>
      </c>
      <c r="AP51">
        <f t="shared" si="20"/>
        <v>2.5015000000000001</v>
      </c>
      <c r="AQ51">
        <f t="shared" si="20"/>
        <v>2.3079999999999998</v>
      </c>
      <c r="AR51">
        <f t="shared" si="20"/>
        <v>1.7717999999999998</v>
      </c>
    </row>
    <row r="52" spans="2:53" x14ac:dyDescent="0.3">
      <c r="B52" t="s">
        <v>5</v>
      </c>
      <c r="C52" s="30">
        <v>1.9996</v>
      </c>
      <c r="D52" s="30">
        <v>2.1185999999999998</v>
      </c>
      <c r="E52" s="30">
        <v>2.4965999999999999</v>
      </c>
      <c r="F52" s="30">
        <v>0.32419999999999999</v>
      </c>
      <c r="G52" s="30">
        <v>2.1038999999999999</v>
      </c>
      <c r="H52" s="30">
        <v>2.1269999999999998</v>
      </c>
      <c r="I52" s="30">
        <v>2.7435999999999998</v>
      </c>
      <c r="J52" s="30">
        <v>0.62209999999999999</v>
      </c>
      <c r="K52" s="30">
        <v>2.1057000000000001</v>
      </c>
      <c r="L52" s="30">
        <v>2.2496</v>
      </c>
      <c r="M52" s="30">
        <v>1.4486000000000001</v>
      </c>
      <c r="N52" s="30">
        <v>0.43680000000000002</v>
      </c>
      <c r="Q52" t="s">
        <v>5</v>
      </c>
      <c r="R52">
        <f>C52-$C$8</f>
        <v>1.7437</v>
      </c>
      <c r="S52">
        <f>D52-$D$8</f>
        <v>1.9303999999999999</v>
      </c>
      <c r="T52">
        <f>E52-$E$8</f>
        <v>2.3130999999999999</v>
      </c>
      <c r="U52">
        <f>F52-$F$8</f>
        <v>0.13099999999999998</v>
      </c>
      <c r="V52">
        <f>G52-$G$8</f>
        <v>1.8950999999999998</v>
      </c>
      <c r="W52">
        <f>H52-$H$8</f>
        <v>1.9320999999999997</v>
      </c>
      <c r="X52">
        <f>I52-$I$8</f>
        <v>2.5524</v>
      </c>
      <c r="Y52">
        <f>J52-$J$8</f>
        <v>0.44579999999999997</v>
      </c>
      <c r="Z52">
        <f>K52-$K$8</f>
        <v>1.9286000000000001</v>
      </c>
      <c r="AA52">
        <f>L52-$L$8</f>
        <v>2.0893999999999999</v>
      </c>
      <c r="AB52">
        <f>M52-$M$8</f>
        <v>1.2967000000000002</v>
      </c>
      <c r="AC52">
        <f>N52-$N$8</f>
        <v>0.27480000000000004</v>
      </c>
      <c r="AF52" t="s">
        <v>5</v>
      </c>
      <c r="AG52">
        <f t="shared" si="23"/>
        <v>1.5329999999999999</v>
      </c>
      <c r="AH52">
        <f t="shared" si="18"/>
        <v>1.7197</v>
      </c>
      <c r="AI52">
        <f t="shared" si="18"/>
        <v>2.1023999999999998</v>
      </c>
      <c r="AJ52" t="str">
        <f t="shared" si="18"/>
        <v>0</v>
      </c>
      <c r="AK52">
        <f t="shared" si="21"/>
        <v>1.8142999999999998</v>
      </c>
      <c r="AL52">
        <f t="shared" si="19"/>
        <v>1.8512999999999997</v>
      </c>
      <c r="AM52">
        <f t="shared" si="19"/>
        <v>2.4716</v>
      </c>
      <c r="AN52">
        <f t="shared" si="19"/>
        <v>0.36499999999999999</v>
      </c>
      <c r="AO52">
        <f t="shared" si="22"/>
        <v>1.7886000000000002</v>
      </c>
      <c r="AP52">
        <f t="shared" si="20"/>
        <v>1.9494</v>
      </c>
      <c r="AQ52">
        <f t="shared" si="20"/>
        <v>1.1567000000000003</v>
      </c>
      <c r="AR52">
        <f t="shared" si="20"/>
        <v>0.13480000000000006</v>
      </c>
    </row>
    <row r="53" spans="2:53" x14ac:dyDescent="0.3">
      <c r="B53" t="s">
        <v>6</v>
      </c>
      <c r="C53" s="30">
        <v>2.1623999999999999</v>
      </c>
      <c r="D53" s="30">
        <v>1.2906</v>
      </c>
      <c r="E53" s="30">
        <v>2.0516000000000001</v>
      </c>
      <c r="F53" s="30">
        <v>1.1321000000000001</v>
      </c>
      <c r="G53" s="30">
        <v>1.4095</v>
      </c>
      <c r="H53" s="30">
        <v>1.9165000000000001</v>
      </c>
      <c r="I53" s="30">
        <v>2.4279000000000002</v>
      </c>
      <c r="J53" s="30">
        <v>1.2213000000000001</v>
      </c>
      <c r="K53" s="30">
        <v>1.3311999999999999</v>
      </c>
      <c r="L53" s="30">
        <v>2.0264000000000002</v>
      </c>
      <c r="M53" s="30">
        <v>2.5442</v>
      </c>
      <c r="N53" s="30">
        <v>1.4443999999999999</v>
      </c>
      <c r="Q53" t="s">
        <v>6</v>
      </c>
      <c r="R53">
        <f>C53-$C$9</f>
        <v>1.9288999999999998</v>
      </c>
      <c r="S53">
        <f>D53-$D$9</f>
        <v>1.1040999999999999</v>
      </c>
      <c r="T53">
        <f>E53-$E$9</f>
        <v>1.8656000000000001</v>
      </c>
      <c r="U53">
        <f>F53-$F$9</f>
        <v>0.96750000000000014</v>
      </c>
      <c r="V53">
        <f>G53-$G$9</f>
        <v>1.2311000000000001</v>
      </c>
      <c r="W53">
        <f>H53-$H$9</f>
        <v>1.7386000000000001</v>
      </c>
      <c r="X53">
        <f>I53-$I$9</f>
        <v>2.2454000000000001</v>
      </c>
      <c r="Y53">
        <f>J53-$J$9</f>
        <v>1.0543</v>
      </c>
      <c r="Z53">
        <f>K53-$K$9</f>
        <v>1.1677999999999999</v>
      </c>
      <c r="AA53">
        <f>L53-$L$9</f>
        <v>1.8816000000000002</v>
      </c>
      <c r="AB53">
        <f>M53-$M$9</f>
        <v>2.4022000000000001</v>
      </c>
      <c r="AC53">
        <f>N53-$N$9</f>
        <v>1.2946</v>
      </c>
      <c r="AF53" t="s">
        <v>6</v>
      </c>
      <c r="AG53">
        <f t="shared" si="23"/>
        <v>1.7181999999999999</v>
      </c>
      <c r="AH53">
        <f t="shared" si="18"/>
        <v>0.89339999999999986</v>
      </c>
      <c r="AI53">
        <f t="shared" si="18"/>
        <v>1.6549</v>
      </c>
      <c r="AJ53">
        <f t="shared" si="18"/>
        <v>0.75680000000000014</v>
      </c>
      <c r="AK53">
        <f t="shared" si="21"/>
        <v>1.1503000000000001</v>
      </c>
      <c r="AL53">
        <f t="shared" si="19"/>
        <v>1.6578000000000002</v>
      </c>
      <c r="AM53">
        <f t="shared" si="19"/>
        <v>2.1646000000000001</v>
      </c>
      <c r="AN53">
        <f t="shared" si="19"/>
        <v>0.97350000000000003</v>
      </c>
      <c r="AO53">
        <f t="shared" si="22"/>
        <v>1.0278</v>
      </c>
      <c r="AP53">
        <f t="shared" si="20"/>
        <v>1.7416000000000003</v>
      </c>
      <c r="AQ53">
        <f t="shared" si="20"/>
        <v>2.2622</v>
      </c>
      <c r="AR53">
        <f t="shared" si="20"/>
        <v>1.1546000000000001</v>
      </c>
    </row>
    <row r="54" spans="2:53" x14ac:dyDescent="0.3">
      <c r="B54" t="s">
        <v>7</v>
      </c>
      <c r="C54" s="30">
        <v>2.3685999999999998</v>
      </c>
      <c r="D54" s="30">
        <v>1.8211999999999999</v>
      </c>
      <c r="E54" s="30">
        <v>0.15939999999999999</v>
      </c>
      <c r="F54" s="30">
        <v>1.6637999999999999</v>
      </c>
      <c r="G54" s="30">
        <v>2.2862</v>
      </c>
      <c r="H54" s="30">
        <v>1.7255</v>
      </c>
      <c r="I54" s="30">
        <v>0.27060000000000001</v>
      </c>
      <c r="J54" s="30">
        <v>1.2123999999999999</v>
      </c>
      <c r="K54" s="30">
        <v>2.5030999999999999</v>
      </c>
      <c r="L54" s="30">
        <v>1.3742000000000001</v>
      </c>
      <c r="M54" s="30">
        <v>0.22689999999999999</v>
      </c>
      <c r="N54" s="30">
        <v>2.6185</v>
      </c>
      <c r="Q54" t="s">
        <v>7</v>
      </c>
      <c r="R54">
        <f>C54-$C$10</f>
        <v>2.1675999999999997</v>
      </c>
      <c r="S54">
        <f>D54-$D$10</f>
        <v>1.6025</v>
      </c>
      <c r="T54">
        <f>E54-$E$10</f>
        <v>-5.6500000000000022E-2</v>
      </c>
      <c r="U54">
        <f>F54-$F$10</f>
        <v>1.4708999999999999</v>
      </c>
      <c r="V54">
        <f>G54-$G$10</f>
        <v>2.1160000000000001</v>
      </c>
      <c r="W54">
        <f>H54-$H$10</f>
        <v>1.5281</v>
      </c>
      <c r="X54">
        <f>I54-$I$10</f>
        <v>9.5100000000000018E-2</v>
      </c>
      <c r="Y54">
        <f>J54-$J$10</f>
        <v>1.0548999999999999</v>
      </c>
      <c r="Z54">
        <f>K54-$K$10</f>
        <v>2.3365999999999998</v>
      </c>
      <c r="AA54">
        <f>L54-$L$10</f>
        <v>1.2030000000000001</v>
      </c>
      <c r="AB54">
        <f>M54-$M$10</f>
        <v>7.6600000000000001E-2</v>
      </c>
      <c r="AC54">
        <f>N54-$N$10</f>
        <v>2.4670000000000001</v>
      </c>
      <c r="AF54" t="s">
        <v>7</v>
      </c>
      <c r="AG54">
        <f t="shared" si="23"/>
        <v>1.9568999999999996</v>
      </c>
      <c r="AH54">
        <f t="shared" si="18"/>
        <v>1.3917999999999999</v>
      </c>
      <c r="AI54" t="str">
        <f t="shared" si="18"/>
        <v>0</v>
      </c>
      <c r="AJ54">
        <f t="shared" si="18"/>
        <v>1.2601999999999998</v>
      </c>
      <c r="AK54">
        <f t="shared" si="21"/>
        <v>2.0352000000000001</v>
      </c>
      <c r="AL54">
        <f t="shared" si="19"/>
        <v>1.4473</v>
      </c>
      <c r="AM54">
        <f t="shared" si="19"/>
        <v>1.4300000000000035E-2</v>
      </c>
      <c r="AN54">
        <f t="shared" si="19"/>
        <v>0.97409999999999997</v>
      </c>
      <c r="AO54">
        <f t="shared" si="22"/>
        <v>2.1965999999999997</v>
      </c>
      <c r="AP54">
        <f t="shared" si="20"/>
        <v>1.0630000000000002</v>
      </c>
      <c r="AQ54" t="str">
        <f t="shared" si="20"/>
        <v>0</v>
      </c>
      <c r="AR54">
        <f t="shared" si="20"/>
        <v>2.327</v>
      </c>
    </row>
    <row r="55" spans="2:53" x14ac:dyDescent="0.3">
      <c r="B55" t="s">
        <v>8</v>
      </c>
      <c r="C55" s="30">
        <v>1.6257999999999999</v>
      </c>
      <c r="D55" s="30">
        <v>1.35</v>
      </c>
      <c r="E55" s="30">
        <v>2.0665</v>
      </c>
      <c r="F55" s="30">
        <v>2.7021000000000002</v>
      </c>
      <c r="G55" s="30">
        <v>1.6212</v>
      </c>
      <c r="H55" s="30">
        <v>1.4448000000000001</v>
      </c>
      <c r="I55" s="30">
        <v>1.2290000000000001</v>
      </c>
      <c r="J55" s="30">
        <v>0.88180000000000003</v>
      </c>
      <c r="K55" s="30">
        <v>2.3839999999999999</v>
      </c>
      <c r="L55" s="30">
        <v>1.4595</v>
      </c>
      <c r="M55" s="30">
        <v>2.0044</v>
      </c>
      <c r="N55" s="30">
        <v>1.1227</v>
      </c>
      <c r="Q55" t="s">
        <v>8</v>
      </c>
      <c r="R55">
        <f>C55-$C$11</f>
        <v>1.4128999999999998</v>
      </c>
      <c r="S55">
        <f>D55-$D$11</f>
        <v>1.1523000000000001</v>
      </c>
      <c r="T55">
        <f>E55-$E$11</f>
        <v>1.8705000000000001</v>
      </c>
      <c r="U55">
        <f>F55-$F$11</f>
        <v>2.4697</v>
      </c>
      <c r="V55">
        <f>G55-$G$11</f>
        <v>1.4410000000000001</v>
      </c>
      <c r="W55">
        <f>H55-$H$11</f>
        <v>1.2527000000000001</v>
      </c>
      <c r="X55">
        <f>I55-$I$11</f>
        <v>1.0740000000000001</v>
      </c>
      <c r="Y55">
        <f>J55-$J$11</f>
        <v>0.70620000000000005</v>
      </c>
      <c r="Z55">
        <f>K55-$K$11</f>
        <v>2.222</v>
      </c>
      <c r="AA55">
        <f>L55-$L$11</f>
        <v>1.3042</v>
      </c>
      <c r="AB55">
        <f>M55-$M$11</f>
        <v>1.8681999999999999</v>
      </c>
      <c r="AC55">
        <f>N55-$N$11</f>
        <v>0.96510000000000007</v>
      </c>
      <c r="AF55" t="s">
        <v>8</v>
      </c>
      <c r="AG55">
        <f t="shared" si="23"/>
        <v>1.2021999999999999</v>
      </c>
      <c r="AH55">
        <f t="shared" si="18"/>
        <v>0.9416000000000001</v>
      </c>
      <c r="AI55">
        <f t="shared" si="18"/>
        <v>1.6598000000000002</v>
      </c>
      <c r="AJ55">
        <f t="shared" si="18"/>
        <v>2.2589999999999999</v>
      </c>
      <c r="AK55">
        <f t="shared" si="21"/>
        <v>1.3602000000000001</v>
      </c>
      <c r="AL55">
        <f t="shared" si="19"/>
        <v>1.1719000000000002</v>
      </c>
      <c r="AM55">
        <f t="shared" si="19"/>
        <v>0.99320000000000008</v>
      </c>
      <c r="AN55">
        <f t="shared" si="19"/>
        <v>0.62540000000000007</v>
      </c>
      <c r="AO55">
        <f t="shared" si="22"/>
        <v>2.0819999999999999</v>
      </c>
      <c r="AP55">
        <f t="shared" si="20"/>
        <v>1.1642000000000001</v>
      </c>
      <c r="AQ55">
        <f t="shared" si="20"/>
        <v>1.7282</v>
      </c>
      <c r="AR55">
        <f t="shared" si="20"/>
        <v>0.82510000000000006</v>
      </c>
    </row>
    <row r="56" spans="2:53" ht="15" thickBot="1" x14ac:dyDescent="0.35"/>
    <row r="57" spans="2:53" x14ac:dyDescent="0.3">
      <c r="B57">
        <v>120</v>
      </c>
      <c r="Q57">
        <v>120</v>
      </c>
      <c r="AF57">
        <v>120</v>
      </c>
      <c r="AV57" t="s">
        <v>10</v>
      </c>
      <c r="AW57" t="s">
        <v>11</v>
      </c>
      <c r="AX57" t="s">
        <v>12</v>
      </c>
      <c r="AY57" s="4" t="s">
        <v>13</v>
      </c>
      <c r="AZ57" s="5" t="s">
        <v>14</v>
      </c>
    </row>
    <row r="58" spans="2:53" ht="15" thickBot="1" x14ac:dyDescent="0.35">
      <c r="B58" t="s">
        <v>0</v>
      </c>
      <c r="C58" s="1">
        <v>1</v>
      </c>
      <c r="D58" s="1">
        <v>2</v>
      </c>
      <c r="E58" s="1">
        <v>3</v>
      </c>
      <c r="F58" s="1">
        <v>4</v>
      </c>
      <c r="G58" s="1">
        <v>5</v>
      </c>
      <c r="H58" s="1">
        <v>6</v>
      </c>
      <c r="I58" s="1">
        <v>7</v>
      </c>
      <c r="J58" s="1">
        <v>8</v>
      </c>
      <c r="K58" s="1">
        <v>9</v>
      </c>
      <c r="L58" s="1">
        <v>10</v>
      </c>
      <c r="M58" s="1">
        <v>11</v>
      </c>
      <c r="N58" s="1">
        <v>12</v>
      </c>
      <c r="Q58" t="s">
        <v>0</v>
      </c>
      <c r="R58">
        <v>1</v>
      </c>
      <c r="S58">
        <v>2</v>
      </c>
      <c r="T58">
        <v>3</v>
      </c>
      <c r="U58">
        <v>4</v>
      </c>
      <c r="V58">
        <v>5</v>
      </c>
      <c r="W58">
        <v>6</v>
      </c>
      <c r="X58">
        <v>7</v>
      </c>
      <c r="Y58">
        <v>8</v>
      </c>
      <c r="Z58">
        <v>9</v>
      </c>
      <c r="AA58">
        <v>10</v>
      </c>
      <c r="AB58">
        <v>11</v>
      </c>
      <c r="AC58">
        <v>12</v>
      </c>
      <c r="AF58" t="s">
        <v>0</v>
      </c>
      <c r="AG58">
        <v>1</v>
      </c>
      <c r="AH58">
        <v>2</v>
      </c>
      <c r="AI58">
        <v>3</v>
      </c>
      <c r="AJ58">
        <v>4</v>
      </c>
      <c r="AK58">
        <v>5</v>
      </c>
      <c r="AL58">
        <v>6</v>
      </c>
      <c r="AM58">
        <v>7</v>
      </c>
      <c r="AN58">
        <v>8</v>
      </c>
      <c r="AO58">
        <v>9</v>
      </c>
      <c r="AP58">
        <v>10</v>
      </c>
      <c r="AQ58">
        <v>11</v>
      </c>
      <c r="AR58">
        <v>12</v>
      </c>
      <c r="AV58">
        <f>SUM(AG59:AJ66)/31</f>
        <v>1.397209677419355</v>
      </c>
      <c r="AW58">
        <f>SUM(AK59:AN66)/31</f>
        <v>1.6519967741935484</v>
      </c>
      <c r="AX58">
        <f>SUM(AO59:AR66)/31</f>
        <v>1.5502645161290327</v>
      </c>
      <c r="AY58" s="6">
        <f>AVERAGE(AV58:AX58)</f>
        <v>1.5331569892473123</v>
      </c>
      <c r="AZ58" s="7">
        <f>STDEV(AV58:AX58)</f>
        <v>0.12825216090835331</v>
      </c>
      <c r="BA58">
        <f>AZ58*100/AY58</f>
        <v>8.3652334240942547</v>
      </c>
    </row>
    <row r="59" spans="2:53" x14ac:dyDescent="0.3">
      <c r="B59" t="s">
        <v>1</v>
      </c>
      <c r="C59" s="15">
        <v>0.73909999999999998</v>
      </c>
      <c r="D59" s="15">
        <v>2.0958999999999999</v>
      </c>
      <c r="E59" s="15">
        <v>2.2050999999999998</v>
      </c>
      <c r="F59" s="15">
        <v>2.3170999999999999</v>
      </c>
      <c r="G59" s="15">
        <v>0.45710000000000001</v>
      </c>
      <c r="H59" s="15">
        <v>2.0813000000000001</v>
      </c>
      <c r="I59" s="15">
        <v>2.2911000000000001</v>
      </c>
      <c r="J59" s="15">
        <v>2.3481999999999998</v>
      </c>
      <c r="K59" s="15">
        <v>0.6179</v>
      </c>
      <c r="L59" s="15">
        <v>2.0880000000000001</v>
      </c>
      <c r="M59" s="15">
        <v>2.1612</v>
      </c>
      <c r="N59" s="15">
        <v>2.2635999999999998</v>
      </c>
      <c r="Q59" t="s">
        <v>1</v>
      </c>
      <c r="R59">
        <f>C59-$C$4</f>
        <v>0.55269999999999997</v>
      </c>
      <c r="S59">
        <f>D59-$D$4</f>
        <v>1.8897999999999999</v>
      </c>
      <c r="T59">
        <f>E59-$E$4</f>
        <v>2.0044999999999997</v>
      </c>
      <c r="U59">
        <f>F59-$F$4</f>
        <v>2.1219999999999999</v>
      </c>
      <c r="V59">
        <f>G59-$G$4</f>
        <v>0.27710000000000001</v>
      </c>
      <c r="W59">
        <f>H59-$H$4</f>
        <v>1.9144000000000001</v>
      </c>
      <c r="X59">
        <f>I59-$I$4</f>
        <v>2.1061000000000001</v>
      </c>
      <c r="Y59">
        <f>J59-$J$4</f>
        <v>2.1785999999999999</v>
      </c>
      <c r="Z59">
        <f>K59-$K$4</f>
        <v>0.47109999999999996</v>
      </c>
      <c r="AA59">
        <f>L59-$L$4</f>
        <v>1.9302000000000001</v>
      </c>
      <c r="AB59">
        <f>M59-$M$4</f>
        <v>2.0127000000000002</v>
      </c>
      <c r="AC59">
        <f>N59-$N$4</f>
        <v>2.1145999999999998</v>
      </c>
      <c r="AF59" t="s">
        <v>1</v>
      </c>
      <c r="AG59">
        <f>IF(R59-$R$59&lt;0,"0",R59-$R$59)</f>
        <v>0</v>
      </c>
      <c r="AH59">
        <f t="shared" ref="AH59:AJ66" si="24">IF(S59-$R$59&lt;0,"0",S59-$R$59)</f>
        <v>1.3371</v>
      </c>
      <c r="AI59">
        <f t="shared" si="24"/>
        <v>1.4517999999999998</v>
      </c>
      <c r="AJ59">
        <f t="shared" si="24"/>
        <v>1.5692999999999999</v>
      </c>
      <c r="AK59">
        <f>IF(V59-$V$59&lt;0,"0",V59-$V$59)</f>
        <v>0</v>
      </c>
      <c r="AL59">
        <f t="shared" ref="AL59:AN66" si="25">IF(W59-$V$59&lt;0,"0",W59-$V$59)</f>
        <v>1.6373000000000002</v>
      </c>
      <c r="AM59">
        <f t="shared" si="25"/>
        <v>1.8290000000000002</v>
      </c>
      <c r="AN59">
        <f t="shared" si="25"/>
        <v>1.9015</v>
      </c>
      <c r="AO59">
        <f>IF(Z59-$Z$59&lt;0,"0",Z59-$Z$59)</f>
        <v>0</v>
      </c>
      <c r="AP59">
        <f t="shared" ref="AP59:AR66" si="26">IF(AA59-$Z$59&lt;0,"0",AA59-$Z$59)</f>
        <v>1.4591000000000003</v>
      </c>
      <c r="AQ59">
        <f t="shared" si="26"/>
        <v>1.5416000000000003</v>
      </c>
      <c r="AR59">
        <f t="shared" si="26"/>
        <v>1.6435</v>
      </c>
    </row>
    <row r="60" spans="2:53" x14ac:dyDescent="0.3">
      <c r="B60" t="s">
        <v>2</v>
      </c>
      <c r="C60" s="15">
        <v>2.1314000000000002</v>
      </c>
      <c r="D60" s="15">
        <v>2.4085000000000001</v>
      </c>
      <c r="E60" s="15">
        <v>2.0583999999999998</v>
      </c>
      <c r="F60" s="15">
        <v>2.2709999999999999</v>
      </c>
      <c r="G60" s="15">
        <v>2.3367</v>
      </c>
      <c r="H60" s="15">
        <v>2.6036999999999999</v>
      </c>
      <c r="I60" s="15">
        <v>2.0329999999999999</v>
      </c>
      <c r="J60" s="15">
        <v>2.2410999999999999</v>
      </c>
      <c r="K60" s="15">
        <v>2.5722</v>
      </c>
      <c r="L60" s="15">
        <v>2.5182000000000002</v>
      </c>
      <c r="M60" s="15">
        <v>2.2465000000000002</v>
      </c>
      <c r="N60" s="15">
        <v>2.2814000000000001</v>
      </c>
      <c r="Q60" t="s">
        <v>2</v>
      </c>
      <c r="R60">
        <f>C60-$C$5</f>
        <v>1.9731000000000001</v>
      </c>
      <c r="S60">
        <f>D60-$D$5</f>
        <v>2.1891000000000003</v>
      </c>
      <c r="T60">
        <f>E60-$E$5</f>
        <v>1.8792999999999997</v>
      </c>
      <c r="U60">
        <f>F60-$F$5</f>
        <v>2.0838999999999999</v>
      </c>
      <c r="V60">
        <f>G60-$G$5</f>
        <v>2.1476000000000002</v>
      </c>
      <c r="W60">
        <f>H60-$H$5</f>
        <v>2.42</v>
      </c>
      <c r="X60">
        <f>I60-$I$5</f>
        <v>1.8655999999999999</v>
      </c>
      <c r="Y60">
        <f>J60-$J$5</f>
        <v>2.0636000000000001</v>
      </c>
      <c r="Z60">
        <f>K60-$K$5</f>
        <v>2.4135</v>
      </c>
      <c r="AA60">
        <f>L60-$L$5</f>
        <v>2.3544</v>
      </c>
      <c r="AB60">
        <f>M60-$M$5</f>
        <v>2.1082000000000001</v>
      </c>
      <c r="AC60">
        <f>N60-$N$5</f>
        <v>2.1377000000000002</v>
      </c>
      <c r="AF60" t="s">
        <v>2</v>
      </c>
      <c r="AG60">
        <f t="shared" ref="AG60:AG66" si="27">IF(R60-$R$59&lt;0,"0",R60-$R$59)</f>
        <v>1.4204000000000001</v>
      </c>
      <c r="AH60">
        <f t="shared" si="24"/>
        <v>1.6364000000000003</v>
      </c>
      <c r="AI60">
        <f t="shared" si="24"/>
        <v>1.3265999999999998</v>
      </c>
      <c r="AJ60">
        <f t="shared" si="24"/>
        <v>1.5311999999999999</v>
      </c>
      <c r="AK60">
        <f t="shared" ref="AK60:AK66" si="28">IF(V60-$V$59&lt;0,"0",V60-$V$59)</f>
        <v>1.8705000000000003</v>
      </c>
      <c r="AL60">
        <f t="shared" si="25"/>
        <v>2.1429</v>
      </c>
      <c r="AM60">
        <f t="shared" si="25"/>
        <v>1.5884999999999998</v>
      </c>
      <c r="AN60">
        <f t="shared" si="25"/>
        <v>1.7865000000000002</v>
      </c>
      <c r="AO60">
        <f t="shared" ref="AO60:AO66" si="29">IF(Z60-$Z$59&lt;0,"0",Z60-$Z$59)</f>
        <v>1.9424000000000001</v>
      </c>
      <c r="AP60">
        <f t="shared" si="26"/>
        <v>1.8833000000000002</v>
      </c>
      <c r="AQ60">
        <f t="shared" si="26"/>
        <v>1.6371000000000002</v>
      </c>
      <c r="AR60">
        <f t="shared" si="26"/>
        <v>1.6666000000000003</v>
      </c>
    </row>
    <row r="61" spans="2:53" x14ac:dyDescent="0.3">
      <c r="B61" t="s">
        <v>3</v>
      </c>
      <c r="C61" s="15">
        <v>2.1307</v>
      </c>
      <c r="D61" s="15">
        <v>2.1892</v>
      </c>
      <c r="E61" s="15">
        <v>0.77700000000000002</v>
      </c>
      <c r="F61" s="15">
        <v>2.6983999999999999</v>
      </c>
      <c r="G61" s="15">
        <v>2.4870999999999999</v>
      </c>
      <c r="H61" s="15">
        <v>2.2768999999999999</v>
      </c>
      <c r="I61" s="15">
        <v>0.78100000000000003</v>
      </c>
      <c r="J61" s="15">
        <v>2.7643</v>
      </c>
      <c r="K61" s="15">
        <v>2.5394000000000001</v>
      </c>
      <c r="L61" s="15">
        <v>2.3351999999999999</v>
      </c>
      <c r="M61" s="15">
        <v>0.26729999999999998</v>
      </c>
      <c r="N61" s="15">
        <v>2.8523999999999998</v>
      </c>
      <c r="Q61" t="s">
        <v>3</v>
      </c>
      <c r="R61">
        <f>C61-$C$6</f>
        <v>1.9344000000000001</v>
      </c>
      <c r="S61">
        <f>D61-$D$6</f>
        <v>1.9533</v>
      </c>
      <c r="T61">
        <f>E61-$E$6</f>
        <v>0.4662</v>
      </c>
      <c r="U61">
        <f>F61-$F$6</f>
        <v>2.4895</v>
      </c>
      <c r="V61">
        <f>G61-$G$6</f>
        <v>2.2879</v>
      </c>
      <c r="W61">
        <f>H61-$H$6</f>
        <v>2.0817999999999999</v>
      </c>
      <c r="X61">
        <f>I61-$I$6</f>
        <v>0.51859999999999995</v>
      </c>
      <c r="Y61">
        <f>J61-$J$6</f>
        <v>2.5851999999999999</v>
      </c>
      <c r="Z61">
        <f>K61-$K$6</f>
        <v>2.3526000000000002</v>
      </c>
      <c r="AA61">
        <f>L61-$L$6</f>
        <v>2.1675999999999997</v>
      </c>
      <c r="AB61">
        <f>M61-$M$6</f>
        <v>-1.4600000000000002E-2</v>
      </c>
      <c r="AC61">
        <f>N61-$N$6</f>
        <v>2.6983999999999999</v>
      </c>
      <c r="AF61" t="s">
        <v>3</v>
      </c>
      <c r="AG61">
        <f t="shared" si="27"/>
        <v>1.3817000000000002</v>
      </c>
      <c r="AH61">
        <f t="shared" si="24"/>
        <v>1.4006000000000001</v>
      </c>
      <c r="AI61" t="str">
        <f t="shared" si="24"/>
        <v>0</v>
      </c>
      <c r="AJ61">
        <f t="shared" si="24"/>
        <v>1.9368000000000001</v>
      </c>
      <c r="AK61">
        <f t="shared" si="28"/>
        <v>2.0108000000000001</v>
      </c>
      <c r="AL61">
        <f t="shared" si="25"/>
        <v>1.8047</v>
      </c>
      <c r="AM61">
        <f t="shared" si="25"/>
        <v>0.24149999999999994</v>
      </c>
      <c r="AN61">
        <f t="shared" si="25"/>
        <v>2.3081</v>
      </c>
      <c r="AO61">
        <f t="shared" si="29"/>
        <v>1.8815000000000004</v>
      </c>
      <c r="AP61">
        <f t="shared" si="26"/>
        <v>1.6964999999999999</v>
      </c>
      <c r="AQ61" t="str">
        <f t="shared" si="26"/>
        <v>0</v>
      </c>
      <c r="AR61">
        <f t="shared" si="26"/>
        <v>2.2273000000000001</v>
      </c>
    </row>
    <row r="62" spans="2:53" x14ac:dyDescent="0.3">
      <c r="B62" t="s">
        <v>4</v>
      </c>
      <c r="C62" s="15">
        <v>2.3974000000000002</v>
      </c>
      <c r="D62" s="15">
        <v>2.3281000000000001</v>
      </c>
      <c r="E62" s="15">
        <v>2.0327999999999999</v>
      </c>
      <c r="F62" s="15">
        <v>2.2768000000000002</v>
      </c>
      <c r="G62" s="15">
        <v>2.3963999999999999</v>
      </c>
      <c r="H62" s="15">
        <v>2.3395000000000001</v>
      </c>
      <c r="I62" s="15">
        <v>2.4001999999999999</v>
      </c>
      <c r="J62" s="15">
        <v>2.1456</v>
      </c>
      <c r="K62" s="15">
        <v>2.3982999999999999</v>
      </c>
      <c r="L62" s="15">
        <v>2.5259</v>
      </c>
      <c r="M62" s="15">
        <v>2.4437000000000002</v>
      </c>
      <c r="N62" s="15">
        <v>2.3399000000000001</v>
      </c>
      <c r="Q62" t="s">
        <v>4</v>
      </c>
      <c r="R62">
        <f>C62-$C$7</f>
        <v>2.1332000000000004</v>
      </c>
      <c r="S62">
        <f>D62-$D$7</f>
        <v>2.1264000000000003</v>
      </c>
      <c r="T62">
        <f>E62-$E$7</f>
        <v>1.8438999999999999</v>
      </c>
      <c r="U62">
        <f>F62-$F$7</f>
        <v>2.0929000000000002</v>
      </c>
      <c r="V62">
        <f>G62-$G$7</f>
        <v>2.19</v>
      </c>
      <c r="W62">
        <f>H62-$H$7</f>
        <v>2.1613000000000002</v>
      </c>
      <c r="X62">
        <f>I62-$I$7</f>
        <v>2.2208999999999999</v>
      </c>
      <c r="Y62">
        <f>J62-$J$7</f>
        <v>1.9808999999999999</v>
      </c>
      <c r="Z62">
        <f>K62-$K$7</f>
        <v>2.2212000000000001</v>
      </c>
      <c r="AA62">
        <f>L62-$L$7</f>
        <v>2.3477000000000001</v>
      </c>
      <c r="AB62">
        <f>M62-$M$7</f>
        <v>2.2978000000000001</v>
      </c>
      <c r="AC62">
        <f>N62-$N$7</f>
        <v>2.1956000000000002</v>
      </c>
      <c r="AF62" t="s">
        <v>4</v>
      </c>
      <c r="AG62">
        <f t="shared" si="27"/>
        <v>1.5805000000000005</v>
      </c>
      <c r="AH62">
        <f t="shared" si="24"/>
        <v>1.5737000000000003</v>
      </c>
      <c r="AI62">
        <f t="shared" si="24"/>
        <v>1.2911999999999999</v>
      </c>
      <c r="AJ62">
        <f t="shared" si="24"/>
        <v>1.5402000000000002</v>
      </c>
      <c r="AK62">
        <f t="shared" si="28"/>
        <v>1.9129</v>
      </c>
      <c r="AL62">
        <f t="shared" si="25"/>
        <v>1.8842000000000003</v>
      </c>
      <c r="AM62">
        <f t="shared" si="25"/>
        <v>1.9438</v>
      </c>
      <c r="AN62">
        <f t="shared" si="25"/>
        <v>1.7037999999999998</v>
      </c>
      <c r="AO62">
        <f t="shared" si="29"/>
        <v>1.7501000000000002</v>
      </c>
      <c r="AP62">
        <f t="shared" si="26"/>
        <v>1.8766000000000003</v>
      </c>
      <c r="AQ62">
        <f t="shared" si="26"/>
        <v>1.8267000000000002</v>
      </c>
      <c r="AR62">
        <f t="shared" si="26"/>
        <v>1.7245000000000004</v>
      </c>
    </row>
    <row r="63" spans="2:53" x14ac:dyDescent="0.3">
      <c r="B63" t="s">
        <v>5</v>
      </c>
      <c r="C63" s="15">
        <v>2.0842000000000001</v>
      </c>
      <c r="D63" s="15">
        <v>2.1160000000000001</v>
      </c>
      <c r="E63" s="15">
        <v>2.2919999999999998</v>
      </c>
      <c r="F63" s="15">
        <v>1.9107000000000001</v>
      </c>
      <c r="G63" s="15">
        <v>2.3271999999999999</v>
      </c>
      <c r="H63" s="15">
        <v>2.2206000000000001</v>
      </c>
      <c r="I63" s="15">
        <v>2.3027000000000002</v>
      </c>
      <c r="J63" s="15">
        <v>1.8010999999999999</v>
      </c>
      <c r="K63" s="15">
        <v>1.9964999999999999</v>
      </c>
      <c r="L63" s="15">
        <v>2.1916000000000002</v>
      </c>
      <c r="M63" s="15">
        <v>2.3130000000000002</v>
      </c>
      <c r="N63" s="15">
        <v>2.3725000000000001</v>
      </c>
      <c r="Q63" t="s">
        <v>5</v>
      </c>
      <c r="R63">
        <f>C63-$C$8</f>
        <v>1.8283</v>
      </c>
      <c r="S63">
        <f>D63-$D$8</f>
        <v>1.9278000000000002</v>
      </c>
      <c r="T63">
        <f>E63-$E$8</f>
        <v>2.1084999999999998</v>
      </c>
      <c r="U63">
        <f>F63-$F$8</f>
        <v>1.7175</v>
      </c>
      <c r="V63">
        <f>G63-$G$8</f>
        <v>2.1183999999999998</v>
      </c>
      <c r="W63">
        <f>H63-$H$8</f>
        <v>2.0257000000000001</v>
      </c>
      <c r="X63">
        <f>I63-$I$8</f>
        <v>2.1115000000000004</v>
      </c>
      <c r="Y63">
        <f>J63-$J$8</f>
        <v>1.6248</v>
      </c>
      <c r="Z63">
        <f>K63-$K$8</f>
        <v>1.8193999999999999</v>
      </c>
      <c r="AA63">
        <f>L63-$L$8</f>
        <v>2.0314000000000001</v>
      </c>
      <c r="AB63">
        <f>M63-$M$8</f>
        <v>2.1611000000000002</v>
      </c>
      <c r="AC63">
        <f>N63-$N$8</f>
        <v>2.2105000000000001</v>
      </c>
      <c r="AF63" t="s">
        <v>5</v>
      </c>
      <c r="AG63">
        <f t="shared" si="27"/>
        <v>1.2756000000000001</v>
      </c>
      <c r="AH63">
        <f t="shared" si="24"/>
        <v>1.3751000000000002</v>
      </c>
      <c r="AI63">
        <f t="shared" si="24"/>
        <v>1.5557999999999998</v>
      </c>
      <c r="AJ63">
        <f t="shared" si="24"/>
        <v>1.1648000000000001</v>
      </c>
      <c r="AK63">
        <f t="shared" si="28"/>
        <v>1.8412999999999999</v>
      </c>
      <c r="AL63">
        <f t="shared" si="25"/>
        <v>1.7486000000000002</v>
      </c>
      <c r="AM63">
        <f t="shared" si="25"/>
        <v>1.8344000000000005</v>
      </c>
      <c r="AN63">
        <f t="shared" si="25"/>
        <v>1.3477000000000001</v>
      </c>
      <c r="AO63">
        <f t="shared" si="29"/>
        <v>1.3483000000000001</v>
      </c>
      <c r="AP63">
        <f t="shared" si="26"/>
        <v>1.5603000000000002</v>
      </c>
      <c r="AQ63">
        <f t="shared" si="26"/>
        <v>1.6900000000000004</v>
      </c>
      <c r="AR63">
        <f t="shared" si="26"/>
        <v>1.7394000000000003</v>
      </c>
    </row>
    <row r="64" spans="2:53" x14ac:dyDescent="0.3">
      <c r="B64" t="s">
        <v>6</v>
      </c>
      <c r="C64" s="15">
        <v>2.2782</v>
      </c>
      <c r="D64" s="15">
        <v>2.3656999999999999</v>
      </c>
      <c r="E64" s="15">
        <v>2.0032999999999999</v>
      </c>
      <c r="F64" s="15">
        <v>2.0703</v>
      </c>
      <c r="G64" s="15">
        <v>2.2566999999999999</v>
      </c>
      <c r="H64" s="15">
        <v>1.8586</v>
      </c>
      <c r="I64" s="15">
        <v>2.6036999999999999</v>
      </c>
      <c r="J64" s="15">
        <v>2.3248000000000002</v>
      </c>
      <c r="K64" s="15">
        <v>2.2814999999999999</v>
      </c>
      <c r="L64" s="15">
        <v>1.7410000000000001</v>
      </c>
      <c r="M64" s="15">
        <v>2.6225999999999998</v>
      </c>
      <c r="N64" s="15">
        <v>2.3519999999999999</v>
      </c>
      <c r="Q64" t="s">
        <v>6</v>
      </c>
      <c r="R64">
        <f>C64-$C$9</f>
        <v>2.0447000000000002</v>
      </c>
      <c r="S64">
        <f>D64-$D$9</f>
        <v>2.1791999999999998</v>
      </c>
      <c r="T64">
        <f>E64-$E$9</f>
        <v>1.8172999999999999</v>
      </c>
      <c r="U64">
        <f>F64-$F$9</f>
        <v>1.9056999999999999</v>
      </c>
      <c r="V64">
        <f>G64-$G$9</f>
        <v>2.0783</v>
      </c>
      <c r="W64">
        <f>H64-$H$9</f>
        <v>1.6807000000000001</v>
      </c>
      <c r="X64">
        <f>I64-$I$9</f>
        <v>2.4211999999999998</v>
      </c>
      <c r="Y64">
        <f>J64-$J$9</f>
        <v>2.1578000000000004</v>
      </c>
      <c r="Z64">
        <f>K64-$K$9</f>
        <v>2.1181000000000001</v>
      </c>
      <c r="AA64">
        <f>L64-$L$9</f>
        <v>1.5962000000000001</v>
      </c>
      <c r="AB64">
        <f>M64-$M$9</f>
        <v>2.4805999999999999</v>
      </c>
      <c r="AC64">
        <f>N64-$N$9</f>
        <v>2.2021999999999999</v>
      </c>
      <c r="AF64" t="s">
        <v>6</v>
      </c>
      <c r="AG64">
        <f t="shared" si="27"/>
        <v>1.4920000000000002</v>
      </c>
      <c r="AH64">
        <f t="shared" si="24"/>
        <v>1.6264999999999998</v>
      </c>
      <c r="AI64">
        <f t="shared" si="24"/>
        <v>1.2645999999999999</v>
      </c>
      <c r="AJ64">
        <f t="shared" si="24"/>
        <v>1.353</v>
      </c>
      <c r="AK64">
        <f t="shared" si="28"/>
        <v>1.8012000000000001</v>
      </c>
      <c r="AL64">
        <f t="shared" si="25"/>
        <v>1.4036</v>
      </c>
      <c r="AM64">
        <f t="shared" si="25"/>
        <v>2.1440999999999999</v>
      </c>
      <c r="AN64">
        <f t="shared" si="25"/>
        <v>1.8807000000000005</v>
      </c>
      <c r="AO64">
        <f t="shared" si="29"/>
        <v>1.6470000000000002</v>
      </c>
      <c r="AP64">
        <f t="shared" si="26"/>
        <v>1.1251000000000002</v>
      </c>
      <c r="AQ64">
        <f t="shared" si="26"/>
        <v>2.0095000000000001</v>
      </c>
      <c r="AR64">
        <f t="shared" si="26"/>
        <v>1.7311000000000001</v>
      </c>
    </row>
    <row r="65" spans="2:52" x14ac:dyDescent="0.3">
      <c r="B65" t="s">
        <v>7</v>
      </c>
      <c r="C65" s="15">
        <v>1.9642999999999999</v>
      </c>
      <c r="D65" s="15">
        <v>1.9118999999999999</v>
      </c>
      <c r="E65" s="15">
        <v>1.3594999999999999</v>
      </c>
      <c r="F65" s="15">
        <v>2.395</v>
      </c>
      <c r="G65" s="15">
        <v>2.3491</v>
      </c>
      <c r="H65" s="15">
        <v>1.454</v>
      </c>
      <c r="I65" s="15">
        <v>0.4017</v>
      </c>
      <c r="J65" s="15">
        <v>2.3614000000000002</v>
      </c>
      <c r="K65" s="15">
        <v>2.2523</v>
      </c>
      <c r="L65" s="15">
        <v>1.9125000000000001</v>
      </c>
      <c r="M65" s="15">
        <v>0.59140000000000004</v>
      </c>
      <c r="N65" s="15">
        <v>2.5125000000000002</v>
      </c>
      <c r="Q65" t="s">
        <v>7</v>
      </c>
      <c r="R65">
        <f>C65-$C$10</f>
        <v>1.7632999999999999</v>
      </c>
      <c r="S65">
        <f>D65-$D$10</f>
        <v>1.6932</v>
      </c>
      <c r="T65">
        <f>E65-$E$10</f>
        <v>1.1435999999999999</v>
      </c>
      <c r="U65">
        <f>F65-$F$10</f>
        <v>2.2021000000000002</v>
      </c>
      <c r="V65">
        <f>G65-$G$10</f>
        <v>2.1789000000000001</v>
      </c>
      <c r="W65">
        <f>H65-$H$10</f>
        <v>1.2565999999999999</v>
      </c>
      <c r="X65">
        <f>I65-$I$10</f>
        <v>0.22620000000000001</v>
      </c>
      <c r="Y65">
        <f>J65-$J$10</f>
        <v>2.2039</v>
      </c>
      <c r="Z65">
        <f>K65-$K$10</f>
        <v>2.0857999999999999</v>
      </c>
      <c r="AA65">
        <f>L65-$L$10</f>
        <v>1.7413000000000001</v>
      </c>
      <c r="AB65">
        <f>M65-$M$10</f>
        <v>0.44110000000000005</v>
      </c>
      <c r="AC65">
        <f>N65-$N$10</f>
        <v>2.3610000000000002</v>
      </c>
      <c r="AF65" t="s">
        <v>7</v>
      </c>
      <c r="AG65">
        <f t="shared" si="27"/>
        <v>1.2105999999999999</v>
      </c>
      <c r="AH65">
        <f t="shared" si="24"/>
        <v>1.1405000000000001</v>
      </c>
      <c r="AI65">
        <f t="shared" si="24"/>
        <v>0.59089999999999998</v>
      </c>
      <c r="AJ65">
        <f t="shared" si="24"/>
        <v>1.6494000000000002</v>
      </c>
      <c r="AK65">
        <f t="shared" si="28"/>
        <v>1.9018000000000002</v>
      </c>
      <c r="AL65">
        <f t="shared" si="25"/>
        <v>0.97949999999999993</v>
      </c>
      <c r="AM65" t="str">
        <f t="shared" si="25"/>
        <v>0</v>
      </c>
      <c r="AN65">
        <f t="shared" si="25"/>
        <v>1.9268000000000001</v>
      </c>
      <c r="AO65">
        <f t="shared" si="29"/>
        <v>1.6147</v>
      </c>
      <c r="AP65">
        <f t="shared" si="26"/>
        <v>1.2702</v>
      </c>
      <c r="AQ65" t="str">
        <f t="shared" si="26"/>
        <v>0</v>
      </c>
      <c r="AR65">
        <f t="shared" si="26"/>
        <v>1.8899000000000004</v>
      </c>
    </row>
    <row r="66" spans="2:52" x14ac:dyDescent="0.3">
      <c r="B66" t="s">
        <v>8</v>
      </c>
      <c r="C66" s="15">
        <v>2.4516</v>
      </c>
      <c r="D66" s="15">
        <v>1.9399</v>
      </c>
      <c r="E66" s="15">
        <v>2.476</v>
      </c>
      <c r="F66" s="15">
        <v>2.8195000000000001</v>
      </c>
      <c r="G66" s="15">
        <v>2.6520000000000001</v>
      </c>
      <c r="H66" s="15">
        <v>1.5613999999999999</v>
      </c>
      <c r="I66" s="15">
        <v>2.2172000000000001</v>
      </c>
      <c r="J66" s="15">
        <v>1.2169000000000001</v>
      </c>
      <c r="K66" s="15">
        <v>2.3351999999999999</v>
      </c>
      <c r="L66" s="15">
        <v>1.6767000000000001</v>
      </c>
      <c r="M66" s="15">
        <v>2.1816</v>
      </c>
      <c r="N66" s="15">
        <v>1.9779</v>
      </c>
      <c r="Q66" t="s">
        <v>8</v>
      </c>
      <c r="R66">
        <f>C66-$C$11</f>
        <v>2.2387000000000001</v>
      </c>
      <c r="S66">
        <f>D66-$D$11</f>
        <v>1.7422</v>
      </c>
      <c r="T66">
        <f>E66-$E$11</f>
        <v>2.2799999999999998</v>
      </c>
      <c r="U66">
        <f>F66-$F$11</f>
        <v>2.5871</v>
      </c>
      <c r="V66">
        <f>G66-$G$11</f>
        <v>2.4718</v>
      </c>
      <c r="W66">
        <f>H66-$H$11</f>
        <v>1.3693</v>
      </c>
      <c r="X66">
        <f>I66-$I$11</f>
        <v>2.0622000000000003</v>
      </c>
      <c r="Y66">
        <f>J66-$J$11</f>
        <v>1.0413000000000001</v>
      </c>
      <c r="Z66">
        <f>K66-$K$11</f>
        <v>2.1732</v>
      </c>
      <c r="AA66">
        <f>L66-$L$11</f>
        <v>1.5214000000000001</v>
      </c>
      <c r="AB66">
        <f>M66-$M$11</f>
        <v>2.0453999999999999</v>
      </c>
      <c r="AC66">
        <f>N66-$N$11</f>
        <v>1.8203</v>
      </c>
      <c r="AF66" t="s">
        <v>8</v>
      </c>
      <c r="AG66">
        <f t="shared" si="27"/>
        <v>1.6860000000000002</v>
      </c>
      <c r="AH66">
        <f t="shared" si="24"/>
        <v>1.1895</v>
      </c>
      <c r="AI66">
        <f t="shared" si="24"/>
        <v>1.7272999999999998</v>
      </c>
      <c r="AJ66">
        <f t="shared" si="24"/>
        <v>2.0343999999999998</v>
      </c>
      <c r="AK66">
        <f t="shared" si="28"/>
        <v>2.1947000000000001</v>
      </c>
      <c r="AL66">
        <f t="shared" si="25"/>
        <v>1.0922000000000001</v>
      </c>
      <c r="AM66">
        <f t="shared" si="25"/>
        <v>1.7851000000000004</v>
      </c>
      <c r="AN66">
        <f t="shared" si="25"/>
        <v>0.7642000000000001</v>
      </c>
      <c r="AO66">
        <f t="shared" si="29"/>
        <v>1.7021000000000002</v>
      </c>
      <c r="AP66">
        <f t="shared" si="26"/>
        <v>1.0503</v>
      </c>
      <c r="AQ66">
        <f t="shared" si="26"/>
        <v>1.5743</v>
      </c>
      <c r="AR66">
        <f t="shared" si="26"/>
        <v>1.3492000000000002</v>
      </c>
    </row>
    <row r="67" spans="2:52" ht="15" thickBot="1" x14ac:dyDescent="0.35"/>
    <row r="68" spans="2:52" x14ac:dyDescent="0.3">
      <c r="B68">
        <v>144</v>
      </c>
      <c r="Q68">
        <v>144</v>
      </c>
      <c r="AF68">
        <v>144</v>
      </c>
      <c r="AV68" t="s">
        <v>10</v>
      </c>
      <c r="AW68" t="s">
        <v>11</v>
      </c>
      <c r="AX68" t="s">
        <v>12</v>
      </c>
      <c r="AY68" s="4" t="s">
        <v>13</v>
      </c>
      <c r="AZ68" s="5" t="s">
        <v>14</v>
      </c>
    </row>
    <row r="69" spans="2:52" ht="15" thickBot="1" x14ac:dyDescent="0.35">
      <c r="B69" s="8" t="s">
        <v>0</v>
      </c>
      <c r="C69" s="9">
        <v>1</v>
      </c>
      <c r="D69" s="9">
        <v>2</v>
      </c>
      <c r="E69" s="9">
        <v>3</v>
      </c>
      <c r="F69" s="9">
        <v>4</v>
      </c>
      <c r="G69" s="9">
        <v>5</v>
      </c>
      <c r="H69" s="9">
        <v>6</v>
      </c>
      <c r="I69" s="9">
        <v>7</v>
      </c>
      <c r="J69" s="9">
        <v>8</v>
      </c>
      <c r="K69" s="9">
        <v>9</v>
      </c>
      <c r="L69" s="9">
        <v>10</v>
      </c>
      <c r="M69" s="9">
        <v>11</v>
      </c>
      <c r="N69" s="9">
        <v>12</v>
      </c>
      <c r="Q69" t="s">
        <v>0</v>
      </c>
      <c r="R69">
        <v>1</v>
      </c>
      <c r="S69">
        <v>2</v>
      </c>
      <c r="T69">
        <v>3</v>
      </c>
      <c r="U69">
        <v>4</v>
      </c>
      <c r="V69">
        <v>5</v>
      </c>
      <c r="W69">
        <v>6</v>
      </c>
      <c r="X69">
        <v>7</v>
      </c>
      <c r="Y69">
        <v>8</v>
      </c>
      <c r="Z69">
        <v>9</v>
      </c>
      <c r="AA69">
        <v>10</v>
      </c>
      <c r="AB69">
        <v>11</v>
      </c>
      <c r="AC69">
        <v>12</v>
      </c>
      <c r="AF69" t="s">
        <v>0</v>
      </c>
      <c r="AG69">
        <v>1</v>
      </c>
      <c r="AH69">
        <v>2</v>
      </c>
      <c r="AI69">
        <v>3</v>
      </c>
      <c r="AJ69">
        <v>4</v>
      </c>
      <c r="AK69">
        <v>5</v>
      </c>
      <c r="AL69">
        <v>6</v>
      </c>
      <c r="AM69">
        <v>7</v>
      </c>
      <c r="AN69">
        <v>8</v>
      </c>
      <c r="AO69">
        <v>9</v>
      </c>
      <c r="AP69">
        <v>10</v>
      </c>
      <c r="AQ69">
        <v>11</v>
      </c>
      <c r="AR69">
        <v>12</v>
      </c>
      <c r="AV69">
        <f>SUM(AG70:AJ77)/31</f>
        <v>1.4470032258064518</v>
      </c>
      <c r="AW69">
        <f>SUM(AK70:AN77)/31</f>
        <v>1.6586096774193553</v>
      </c>
      <c r="AX69">
        <f>SUM(AO70:AR77)/31</f>
        <v>1.5671096774193547</v>
      </c>
      <c r="AY69" s="6">
        <f>AVERAGE(AV69:AX69)</f>
        <v>1.5575741935483871</v>
      </c>
      <c r="AZ69" s="7">
        <f>STDEV(AV69:AX69)</f>
        <v>0.10612500497310295</v>
      </c>
    </row>
    <row r="70" spans="2:52" x14ac:dyDescent="0.3">
      <c r="B70" s="8" t="s">
        <v>1</v>
      </c>
      <c r="C70" s="15">
        <v>0.83560000000000001</v>
      </c>
      <c r="D70" s="15">
        <v>2.0920000000000001</v>
      </c>
      <c r="E70" s="15">
        <v>2.1341999999999999</v>
      </c>
      <c r="F70" s="15">
        <v>2.2355999999999998</v>
      </c>
      <c r="G70" s="15">
        <v>0.3695</v>
      </c>
      <c r="H70" s="15">
        <v>2.1095000000000002</v>
      </c>
      <c r="I70" s="15">
        <v>2.2957999999999998</v>
      </c>
      <c r="J70" s="15">
        <v>2.3378999999999999</v>
      </c>
      <c r="K70" s="15">
        <v>0.61</v>
      </c>
      <c r="L70" s="15">
        <v>2.1160999999999999</v>
      </c>
      <c r="M70" s="15">
        <v>2.0547</v>
      </c>
      <c r="N70" s="15">
        <v>2.254</v>
      </c>
      <c r="Q70" t="s">
        <v>1</v>
      </c>
      <c r="R70">
        <f>C70-$C$4</f>
        <v>0.6492</v>
      </c>
      <c r="S70">
        <f>D70-$D$4</f>
        <v>1.8859000000000001</v>
      </c>
      <c r="T70">
        <f>E70-$E$4</f>
        <v>1.9335999999999998</v>
      </c>
      <c r="U70">
        <f>F70-$F$4</f>
        <v>2.0404999999999998</v>
      </c>
      <c r="V70">
        <f>G70-$G$4</f>
        <v>0.1895</v>
      </c>
      <c r="W70">
        <f>H70-$H$4</f>
        <v>1.9426000000000001</v>
      </c>
      <c r="X70">
        <f>I70-$I$4</f>
        <v>2.1107999999999998</v>
      </c>
      <c r="Y70">
        <f>J70-$J$4</f>
        <v>2.1682999999999999</v>
      </c>
      <c r="Z70">
        <f>K70-$K$4</f>
        <v>0.46319999999999995</v>
      </c>
      <c r="AA70">
        <f>L70-$L$4</f>
        <v>1.9582999999999999</v>
      </c>
      <c r="AB70">
        <f>M70-$M$4</f>
        <v>1.9061999999999999</v>
      </c>
      <c r="AC70">
        <f>N70-$N$4</f>
        <v>2.105</v>
      </c>
      <c r="AF70" t="s">
        <v>1</v>
      </c>
      <c r="AG70">
        <f>IF(R70-$R$59&lt;0,"0",R70-$R$59)</f>
        <v>9.650000000000003E-2</v>
      </c>
      <c r="AH70">
        <f t="shared" ref="AH70:AJ77" si="30">IF(S70-$R$59&lt;0,"0",S70-$R$59)</f>
        <v>1.3332000000000002</v>
      </c>
      <c r="AI70">
        <f t="shared" si="30"/>
        <v>1.3808999999999998</v>
      </c>
      <c r="AJ70">
        <f t="shared" si="30"/>
        <v>1.4877999999999998</v>
      </c>
      <c r="AK70" t="str">
        <f>IF(V70-$V$59&lt;0,"0",V70-$V$59)</f>
        <v>0</v>
      </c>
      <c r="AL70">
        <f t="shared" ref="AL70:AN77" si="31">IF(W70-$V$59&lt;0,"0",W70-$V$59)</f>
        <v>1.6655000000000002</v>
      </c>
      <c r="AM70">
        <f t="shared" si="31"/>
        <v>1.8336999999999999</v>
      </c>
      <c r="AN70">
        <f t="shared" si="31"/>
        <v>1.8912</v>
      </c>
      <c r="AO70" t="str">
        <f>IF(Z70-$Z$59&lt;0,"0",Z70-$Z$59)</f>
        <v>0</v>
      </c>
      <c r="AP70">
        <f t="shared" ref="AP70:AR77" si="32">IF(AA70-$Z$59&lt;0,"0",AA70-$Z$59)</f>
        <v>1.4872000000000001</v>
      </c>
      <c r="AQ70">
        <f t="shared" si="32"/>
        <v>1.4350999999999998</v>
      </c>
      <c r="AR70">
        <f t="shared" si="32"/>
        <v>1.6339000000000001</v>
      </c>
    </row>
    <row r="71" spans="2:52" x14ac:dyDescent="0.3">
      <c r="B71" s="8" t="s">
        <v>2</v>
      </c>
      <c r="C71" s="15">
        <v>2.1554000000000002</v>
      </c>
      <c r="D71" s="15">
        <v>2.3334999999999999</v>
      </c>
      <c r="E71" s="15">
        <v>1.9814000000000001</v>
      </c>
      <c r="F71" s="15">
        <v>2.2688000000000001</v>
      </c>
      <c r="G71" s="15">
        <v>2.36</v>
      </c>
      <c r="H71" s="15">
        <v>2.3948</v>
      </c>
      <c r="I71" s="15">
        <v>2.0255000000000001</v>
      </c>
      <c r="J71" s="15">
        <v>2.2730999999999999</v>
      </c>
      <c r="K71" s="15">
        <v>2.5432999999999999</v>
      </c>
      <c r="L71" s="15">
        <v>2.6454</v>
      </c>
      <c r="M71" s="15">
        <v>2.1556000000000002</v>
      </c>
      <c r="N71" s="15">
        <v>2.2909999999999999</v>
      </c>
      <c r="Q71" t="s">
        <v>2</v>
      </c>
      <c r="R71">
        <f>C71-$C$5</f>
        <v>1.9971000000000001</v>
      </c>
      <c r="S71">
        <f>D71-$D$5</f>
        <v>2.1141000000000001</v>
      </c>
      <c r="T71">
        <f>E71-$E$5</f>
        <v>1.8023</v>
      </c>
      <c r="U71">
        <f>F71-$F$5</f>
        <v>2.0817000000000001</v>
      </c>
      <c r="V71">
        <f>G71-$G$5</f>
        <v>2.1709000000000001</v>
      </c>
      <c r="W71">
        <f>H71-$H$5</f>
        <v>2.2111000000000001</v>
      </c>
      <c r="X71">
        <f>I71-$I$5</f>
        <v>1.8581000000000001</v>
      </c>
      <c r="Y71">
        <f>J71-$J$5</f>
        <v>2.0956000000000001</v>
      </c>
      <c r="Z71">
        <f>K71-$K$5</f>
        <v>2.3845999999999998</v>
      </c>
      <c r="AA71">
        <f>L71-$L$5</f>
        <v>2.4815999999999998</v>
      </c>
      <c r="AB71">
        <f>M71-$M$5</f>
        <v>2.0173000000000001</v>
      </c>
      <c r="AC71">
        <f>N71-$N$5</f>
        <v>2.1473</v>
      </c>
      <c r="AF71" t="s">
        <v>2</v>
      </c>
      <c r="AG71">
        <f t="shared" ref="AG71:AG77" si="33">IF(R71-$R$59&lt;0,"0",R71-$R$59)</f>
        <v>1.4444000000000001</v>
      </c>
      <c r="AH71">
        <f t="shared" si="30"/>
        <v>1.5614000000000001</v>
      </c>
      <c r="AI71">
        <f t="shared" si="30"/>
        <v>1.2496</v>
      </c>
      <c r="AJ71">
        <f t="shared" si="30"/>
        <v>1.5290000000000001</v>
      </c>
      <c r="AK71">
        <f t="shared" ref="AK71:AK77" si="34">IF(V71-$V$59&lt;0,"0",V71-$V$59)</f>
        <v>1.8938000000000001</v>
      </c>
      <c r="AL71">
        <f t="shared" si="31"/>
        <v>1.9340000000000002</v>
      </c>
      <c r="AM71">
        <f t="shared" si="31"/>
        <v>1.581</v>
      </c>
      <c r="AN71">
        <f t="shared" si="31"/>
        <v>1.8185000000000002</v>
      </c>
      <c r="AO71">
        <f t="shared" ref="AO71:AO77" si="35">IF(Z71-$Z$59&lt;0,"0",Z71-$Z$59)</f>
        <v>1.9135</v>
      </c>
      <c r="AP71">
        <f t="shared" si="32"/>
        <v>2.0105</v>
      </c>
      <c r="AQ71">
        <f t="shared" si="32"/>
        <v>1.5462000000000002</v>
      </c>
      <c r="AR71">
        <f t="shared" si="32"/>
        <v>1.6762000000000001</v>
      </c>
    </row>
    <row r="72" spans="2:52" x14ac:dyDescent="0.3">
      <c r="B72" s="8" t="s">
        <v>3</v>
      </c>
      <c r="C72" s="15">
        <v>2.1631999999999998</v>
      </c>
      <c r="D72" s="15">
        <v>2.2374000000000001</v>
      </c>
      <c r="E72" s="15">
        <v>1.1059000000000001</v>
      </c>
      <c r="F72" s="15">
        <v>2.7462</v>
      </c>
      <c r="G72" s="15">
        <v>2.4823</v>
      </c>
      <c r="H72" s="15">
        <v>2.371</v>
      </c>
      <c r="I72" s="15">
        <v>0.96220000000000006</v>
      </c>
      <c r="J72" s="15">
        <v>2.8757999999999999</v>
      </c>
      <c r="K72" s="15">
        <v>2.5270999999999999</v>
      </c>
      <c r="L72" s="15">
        <v>2.4016000000000002</v>
      </c>
      <c r="M72" s="15">
        <v>0.2913</v>
      </c>
      <c r="N72" s="15">
        <v>2.8500999999999999</v>
      </c>
      <c r="Q72" t="s">
        <v>3</v>
      </c>
      <c r="R72">
        <f>C72-$C$6</f>
        <v>1.9668999999999999</v>
      </c>
      <c r="S72">
        <f>D72-$D$6</f>
        <v>2.0015000000000001</v>
      </c>
      <c r="T72">
        <f>E72-$E$6</f>
        <v>0.79510000000000014</v>
      </c>
      <c r="U72">
        <f>F72-$F$6</f>
        <v>2.5373000000000001</v>
      </c>
      <c r="V72">
        <f>G72-$G$6</f>
        <v>2.2831000000000001</v>
      </c>
      <c r="W72">
        <f>H72-$H$6</f>
        <v>2.1758999999999999</v>
      </c>
      <c r="X72">
        <f>I72-$I$6</f>
        <v>0.69979999999999998</v>
      </c>
      <c r="Y72">
        <f>J72-$J$6</f>
        <v>2.6966999999999999</v>
      </c>
      <c r="Z72">
        <f>K72-$K$6</f>
        <v>2.3403</v>
      </c>
      <c r="AA72">
        <f>L72-$L$6</f>
        <v>2.234</v>
      </c>
      <c r="AB72">
        <f>M72-$M$6</f>
        <v>9.4000000000000195E-3</v>
      </c>
      <c r="AC72">
        <f>N72-$N$6</f>
        <v>2.6960999999999999</v>
      </c>
      <c r="AF72" t="s">
        <v>3</v>
      </c>
      <c r="AG72">
        <f t="shared" si="33"/>
        <v>1.4141999999999999</v>
      </c>
      <c r="AH72">
        <f t="shared" si="30"/>
        <v>1.4488000000000001</v>
      </c>
      <c r="AI72">
        <f t="shared" si="30"/>
        <v>0.24240000000000017</v>
      </c>
      <c r="AJ72">
        <f t="shared" si="30"/>
        <v>1.9846000000000001</v>
      </c>
      <c r="AK72">
        <f t="shared" si="34"/>
        <v>2.0060000000000002</v>
      </c>
      <c r="AL72">
        <f t="shared" si="31"/>
        <v>1.8988</v>
      </c>
      <c r="AM72">
        <f t="shared" si="31"/>
        <v>0.42269999999999996</v>
      </c>
      <c r="AN72">
        <f t="shared" si="31"/>
        <v>2.4196</v>
      </c>
      <c r="AO72">
        <f t="shared" si="35"/>
        <v>1.8692000000000002</v>
      </c>
      <c r="AP72">
        <f t="shared" si="32"/>
        <v>1.7629000000000001</v>
      </c>
      <c r="AQ72" t="str">
        <f t="shared" si="32"/>
        <v>0</v>
      </c>
      <c r="AR72">
        <f t="shared" si="32"/>
        <v>2.2250000000000001</v>
      </c>
    </row>
    <row r="73" spans="2:52" x14ac:dyDescent="0.3">
      <c r="B73" s="8" t="s">
        <v>4</v>
      </c>
      <c r="C73" s="15">
        <v>2.3820999999999999</v>
      </c>
      <c r="D73" s="15">
        <v>2.3319000000000001</v>
      </c>
      <c r="E73" s="15">
        <v>2.0977000000000001</v>
      </c>
      <c r="F73" s="15">
        <v>2.3738999999999999</v>
      </c>
      <c r="G73" s="15">
        <v>2.3748999999999998</v>
      </c>
      <c r="H73" s="15">
        <v>2.2852999999999999</v>
      </c>
      <c r="I73" s="15">
        <v>2.3660000000000001</v>
      </c>
      <c r="J73" s="15">
        <v>2.1869000000000001</v>
      </c>
      <c r="K73" s="15">
        <v>2.4464000000000001</v>
      </c>
      <c r="L73" s="15">
        <v>2.5112999999999999</v>
      </c>
      <c r="M73" s="15">
        <v>2.2115</v>
      </c>
      <c r="N73" s="15">
        <v>2.3769999999999998</v>
      </c>
      <c r="Q73" t="s">
        <v>4</v>
      </c>
      <c r="R73">
        <f>C73-$C$7</f>
        <v>2.1178999999999997</v>
      </c>
      <c r="S73">
        <f>D73-$D$7</f>
        <v>2.1302000000000003</v>
      </c>
      <c r="T73">
        <f>E73-$E$7</f>
        <v>1.9088000000000001</v>
      </c>
      <c r="U73">
        <f>F73-$F$7</f>
        <v>2.19</v>
      </c>
      <c r="V73">
        <f>G73-$G$7</f>
        <v>2.1684999999999999</v>
      </c>
      <c r="W73">
        <f>H73-$H$7</f>
        <v>2.1071</v>
      </c>
      <c r="X73">
        <f>I73-$I$7</f>
        <v>2.1867000000000001</v>
      </c>
      <c r="Y73">
        <f>J73-$J$7</f>
        <v>2.0222000000000002</v>
      </c>
      <c r="Z73">
        <f>K73-$K$7</f>
        <v>2.2693000000000003</v>
      </c>
      <c r="AA73">
        <f>L73-$L$7</f>
        <v>2.3331</v>
      </c>
      <c r="AB73">
        <f>M73-$M$7</f>
        <v>2.0655999999999999</v>
      </c>
      <c r="AC73">
        <f>N73-$N$7</f>
        <v>2.2326999999999999</v>
      </c>
      <c r="AF73" t="s">
        <v>4</v>
      </c>
      <c r="AG73">
        <f t="shared" si="33"/>
        <v>1.5651999999999997</v>
      </c>
      <c r="AH73">
        <f t="shared" si="30"/>
        <v>1.5775000000000003</v>
      </c>
      <c r="AI73">
        <f t="shared" si="30"/>
        <v>1.3561000000000001</v>
      </c>
      <c r="AJ73">
        <f t="shared" si="30"/>
        <v>1.6373</v>
      </c>
      <c r="AK73">
        <f t="shared" si="34"/>
        <v>1.8914</v>
      </c>
      <c r="AL73">
        <f t="shared" si="31"/>
        <v>1.83</v>
      </c>
      <c r="AM73">
        <f t="shared" si="31"/>
        <v>1.9096000000000002</v>
      </c>
      <c r="AN73">
        <f t="shared" si="31"/>
        <v>1.7451000000000003</v>
      </c>
      <c r="AO73">
        <f t="shared" si="35"/>
        <v>1.7982000000000005</v>
      </c>
      <c r="AP73">
        <f t="shared" si="32"/>
        <v>1.8620000000000001</v>
      </c>
      <c r="AQ73">
        <f t="shared" si="32"/>
        <v>1.5945</v>
      </c>
      <c r="AR73">
        <f t="shared" si="32"/>
        <v>1.7616000000000001</v>
      </c>
    </row>
    <row r="74" spans="2:52" x14ac:dyDescent="0.3">
      <c r="B74" s="8" t="s">
        <v>5</v>
      </c>
      <c r="C74" s="15">
        <v>2.2233000000000001</v>
      </c>
      <c r="D74" s="15">
        <v>2.1556000000000002</v>
      </c>
      <c r="E74" s="15">
        <v>2.2799999999999998</v>
      </c>
      <c r="F74" s="15">
        <v>2.1086</v>
      </c>
      <c r="G74" s="15">
        <v>2.3589000000000002</v>
      </c>
      <c r="H74" s="15">
        <v>2.206</v>
      </c>
      <c r="I74" s="15">
        <v>2.1698</v>
      </c>
      <c r="J74" s="15">
        <v>1.9736</v>
      </c>
      <c r="K74" s="15">
        <v>2.0449999999999999</v>
      </c>
      <c r="L74" s="15">
        <v>2.1941999999999999</v>
      </c>
      <c r="M74" s="15">
        <v>2.2852000000000001</v>
      </c>
      <c r="N74" s="15">
        <v>2.5634000000000001</v>
      </c>
      <c r="Q74" t="s">
        <v>5</v>
      </c>
      <c r="R74">
        <f>C74-$C$8</f>
        <v>1.9674</v>
      </c>
      <c r="S74">
        <f>D74-$D$8</f>
        <v>1.9674000000000003</v>
      </c>
      <c r="T74">
        <f>E74-$E$8</f>
        <v>2.0964999999999998</v>
      </c>
      <c r="U74">
        <f>F74-$F$8</f>
        <v>1.9154</v>
      </c>
      <c r="V74">
        <f>G74-$G$8</f>
        <v>2.1501000000000001</v>
      </c>
      <c r="W74">
        <f>H74-$H$8</f>
        <v>2.0110999999999999</v>
      </c>
      <c r="X74">
        <f>I74-$I$8</f>
        <v>1.9785999999999999</v>
      </c>
      <c r="Y74">
        <f>J74-$J$8</f>
        <v>1.7972999999999999</v>
      </c>
      <c r="Z74">
        <f>K74-$K$8</f>
        <v>1.8678999999999999</v>
      </c>
      <c r="AA74">
        <f>L74-$L$8</f>
        <v>2.0339999999999998</v>
      </c>
      <c r="AB74">
        <f>M74-$M$8</f>
        <v>2.1333000000000002</v>
      </c>
      <c r="AC74">
        <f>N74-$N$8</f>
        <v>2.4014000000000002</v>
      </c>
      <c r="AF74" t="s">
        <v>5</v>
      </c>
      <c r="AG74">
        <f t="shared" si="33"/>
        <v>1.4147000000000001</v>
      </c>
      <c r="AH74">
        <f t="shared" si="30"/>
        <v>1.4147000000000003</v>
      </c>
      <c r="AI74">
        <f t="shared" si="30"/>
        <v>1.5437999999999998</v>
      </c>
      <c r="AJ74">
        <f t="shared" si="30"/>
        <v>1.3627</v>
      </c>
      <c r="AK74">
        <f t="shared" si="34"/>
        <v>1.8730000000000002</v>
      </c>
      <c r="AL74">
        <f t="shared" si="31"/>
        <v>1.734</v>
      </c>
      <c r="AM74">
        <f t="shared" si="31"/>
        <v>1.7014999999999998</v>
      </c>
      <c r="AN74">
        <f t="shared" si="31"/>
        <v>1.5202</v>
      </c>
      <c r="AO74">
        <f t="shared" si="35"/>
        <v>1.3967999999999998</v>
      </c>
      <c r="AP74">
        <f t="shared" si="32"/>
        <v>1.5629</v>
      </c>
      <c r="AQ74">
        <f t="shared" si="32"/>
        <v>1.6622000000000003</v>
      </c>
      <c r="AR74">
        <f t="shared" si="32"/>
        <v>1.9303000000000003</v>
      </c>
    </row>
    <row r="75" spans="2:52" x14ac:dyDescent="0.3">
      <c r="B75" s="8" t="s">
        <v>6</v>
      </c>
      <c r="C75" s="15">
        <v>2.3062999999999998</v>
      </c>
      <c r="D75" s="15">
        <v>2.4565000000000001</v>
      </c>
      <c r="E75" s="15">
        <v>2.3637999999999999</v>
      </c>
      <c r="F75" s="15">
        <v>2.0996000000000001</v>
      </c>
      <c r="G75" s="15">
        <v>2.1962000000000002</v>
      </c>
      <c r="H75" s="15">
        <v>1.8626</v>
      </c>
      <c r="I75" s="15">
        <v>2.6297999999999999</v>
      </c>
      <c r="J75" s="15">
        <v>2.3329</v>
      </c>
      <c r="K75" s="15">
        <v>2.3262999999999998</v>
      </c>
      <c r="L75" s="15">
        <v>1.7195</v>
      </c>
      <c r="M75" s="15">
        <v>2.6101999999999999</v>
      </c>
      <c r="N75" s="15">
        <v>2.3462000000000001</v>
      </c>
      <c r="Q75" t="s">
        <v>6</v>
      </c>
      <c r="R75">
        <f>C75-$C$9</f>
        <v>2.0728</v>
      </c>
      <c r="S75">
        <f>D75-$D$9</f>
        <v>2.27</v>
      </c>
      <c r="T75">
        <f>E75-$E$9</f>
        <v>2.1778</v>
      </c>
      <c r="U75">
        <f>F75-$F$9</f>
        <v>1.9350000000000001</v>
      </c>
      <c r="V75">
        <f>G75-$G$9</f>
        <v>2.0178000000000003</v>
      </c>
      <c r="W75">
        <f>H75-$H$9</f>
        <v>1.6847000000000001</v>
      </c>
      <c r="X75">
        <f>I75-$I$9</f>
        <v>2.4472999999999998</v>
      </c>
      <c r="Y75">
        <f>J75-$J$9</f>
        <v>2.1659000000000002</v>
      </c>
      <c r="Z75">
        <f>K75-$K$9</f>
        <v>2.1628999999999996</v>
      </c>
      <c r="AA75">
        <f>L75-$L$9</f>
        <v>1.5747</v>
      </c>
      <c r="AB75">
        <f>M75-$M$9</f>
        <v>2.4681999999999999</v>
      </c>
      <c r="AC75">
        <f>N75-$N$9</f>
        <v>2.1964000000000001</v>
      </c>
      <c r="AF75" t="s">
        <v>6</v>
      </c>
      <c r="AG75">
        <f t="shared" si="33"/>
        <v>1.5201</v>
      </c>
      <c r="AH75">
        <f t="shared" si="30"/>
        <v>1.7173</v>
      </c>
      <c r="AI75">
        <f t="shared" si="30"/>
        <v>1.6251</v>
      </c>
      <c r="AJ75">
        <f t="shared" si="30"/>
        <v>1.3823000000000001</v>
      </c>
      <c r="AK75">
        <f t="shared" si="34"/>
        <v>1.7407000000000004</v>
      </c>
      <c r="AL75">
        <f t="shared" si="31"/>
        <v>1.4076</v>
      </c>
      <c r="AM75">
        <f t="shared" si="31"/>
        <v>2.1701999999999999</v>
      </c>
      <c r="AN75">
        <f t="shared" si="31"/>
        <v>1.8888000000000003</v>
      </c>
      <c r="AO75">
        <f t="shared" si="35"/>
        <v>1.6917999999999997</v>
      </c>
      <c r="AP75">
        <f t="shared" si="32"/>
        <v>1.1036000000000001</v>
      </c>
      <c r="AQ75">
        <f t="shared" si="32"/>
        <v>1.9971000000000001</v>
      </c>
      <c r="AR75">
        <f t="shared" si="32"/>
        <v>1.7253000000000003</v>
      </c>
    </row>
    <row r="76" spans="2:52" x14ac:dyDescent="0.3">
      <c r="B76" s="8" t="s">
        <v>7</v>
      </c>
      <c r="C76" s="15">
        <v>1.9292</v>
      </c>
      <c r="D76" s="15">
        <v>1.9417</v>
      </c>
      <c r="E76" s="15">
        <v>1.524</v>
      </c>
      <c r="F76" s="15">
        <v>2.4056999999999999</v>
      </c>
      <c r="G76" s="15">
        <v>2.3250000000000002</v>
      </c>
      <c r="H76" s="15">
        <v>1.4822</v>
      </c>
      <c r="I76" s="15">
        <v>0.47270000000000001</v>
      </c>
      <c r="J76" s="15">
        <v>2.4217</v>
      </c>
      <c r="K76" s="15">
        <v>2.2549000000000001</v>
      </c>
      <c r="L76" s="15">
        <v>1.9263999999999999</v>
      </c>
      <c r="M76" s="15">
        <v>0.91010000000000002</v>
      </c>
      <c r="N76" s="15">
        <v>2.4546000000000001</v>
      </c>
      <c r="Q76" t="s">
        <v>7</v>
      </c>
      <c r="R76">
        <f>C76-$C$10</f>
        <v>1.7282</v>
      </c>
      <c r="S76">
        <f>D76-$D$10</f>
        <v>1.7229999999999999</v>
      </c>
      <c r="T76">
        <f>E76-$E$10</f>
        <v>1.3081</v>
      </c>
      <c r="U76">
        <f>F76-$F$10</f>
        <v>2.2128000000000001</v>
      </c>
      <c r="V76">
        <f>G76-$G$10</f>
        <v>2.1548000000000003</v>
      </c>
      <c r="W76">
        <f>H76-$H$10</f>
        <v>1.2847999999999999</v>
      </c>
      <c r="X76">
        <f>I76-$I$10</f>
        <v>0.29720000000000002</v>
      </c>
      <c r="Y76">
        <f>J76-$J$10</f>
        <v>2.2641999999999998</v>
      </c>
      <c r="Z76">
        <f>K76-$K$10</f>
        <v>2.0884</v>
      </c>
      <c r="AA76">
        <f>L76-$L$10</f>
        <v>1.7551999999999999</v>
      </c>
      <c r="AB76">
        <f>M76-$M$10</f>
        <v>0.75980000000000003</v>
      </c>
      <c r="AC76">
        <f>N76-$N$10</f>
        <v>2.3031000000000001</v>
      </c>
      <c r="AF76" t="s">
        <v>7</v>
      </c>
      <c r="AG76">
        <f t="shared" si="33"/>
        <v>1.1755</v>
      </c>
      <c r="AH76">
        <f t="shared" si="30"/>
        <v>1.1702999999999999</v>
      </c>
      <c r="AI76">
        <f t="shared" si="30"/>
        <v>0.75540000000000007</v>
      </c>
      <c r="AJ76">
        <f t="shared" si="30"/>
        <v>1.6601000000000001</v>
      </c>
      <c r="AK76">
        <f t="shared" si="34"/>
        <v>1.8777000000000004</v>
      </c>
      <c r="AL76">
        <f t="shared" si="31"/>
        <v>1.0076999999999998</v>
      </c>
      <c r="AM76">
        <f t="shared" si="31"/>
        <v>2.0100000000000007E-2</v>
      </c>
      <c r="AN76">
        <f t="shared" si="31"/>
        <v>1.9870999999999999</v>
      </c>
      <c r="AO76">
        <f t="shared" si="35"/>
        <v>1.6173000000000002</v>
      </c>
      <c r="AP76">
        <f t="shared" si="32"/>
        <v>1.2841</v>
      </c>
      <c r="AQ76">
        <f t="shared" si="32"/>
        <v>0.28870000000000007</v>
      </c>
      <c r="AR76">
        <f t="shared" si="32"/>
        <v>1.8320000000000003</v>
      </c>
    </row>
    <row r="77" spans="2:52" x14ac:dyDescent="0.3">
      <c r="B77" s="8" t="s">
        <v>8</v>
      </c>
      <c r="C77" s="15">
        <v>2.4752999999999998</v>
      </c>
      <c r="D77" s="15">
        <v>1.9891000000000001</v>
      </c>
      <c r="E77" s="15">
        <v>2.5647000000000002</v>
      </c>
      <c r="F77" s="15">
        <v>2.8269000000000002</v>
      </c>
      <c r="G77" s="15">
        <v>2.6293000000000002</v>
      </c>
      <c r="H77" s="15">
        <v>1.6133999999999999</v>
      </c>
      <c r="I77" s="15">
        <v>2.1114999999999999</v>
      </c>
      <c r="J77" s="15">
        <v>1.2044999999999999</v>
      </c>
      <c r="K77" s="15">
        <v>2.3275000000000001</v>
      </c>
      <c r="L77" s="15">
        <v>1.7349000000000001</v>
      </c>
      <c r="M77" s="15">
        <v>2.2305000000000001</v>
      </c>
      <c r="N77" s="15">
        <v>2.1149</v>
      </c>
      <c r="Q77" t="s">
        <v>8</v>
      </c>
      <c r="R77">
        <f>C77-$C$11</f>
        <v>2.2624</v>
      </c>
      <c r="S77">
        <f>D77-$D$11</f>
        <v>1.7914000000000001</v>
      </c>
      <c r="T77">
        <f>E77-$E$11</f>
        <v>2.3687</v>
      </c>
      <c r="U77">
        <f>F77-$F$11</f>
        <v>2.5945</v>
      </c>
      <c r="V77">
        <f>G77-$G$11</f>
        <v>2.4491000000000001</v>
      </c>
      <c r="W77">
        <f>H77-$H$11</f>
        <v>1.4213</v>
      </c>
      <c r="X77">
        <f>I77-$I$11</f>
        <v>1.9564999999999999</v>
      </c>
      <c r="Y77">
        <f>J77-$J$11</f>
        <v>1.0288999999999999</v>
      </c>
      <c r="Z77">
        <f>K77-$K$11</f>
        <v>2.1655000000000002</v>
      </c>
      <c r="AA77">
        <f>L77-$L$11</f>
        <v>1.5796000000000001</v>
      </c>
      <c r="AB77">
        <f>M77-$M$11</f>
        <v>2.0943000000000001</v>
      </c>
      <c r="AC77">
        <f>N77-$N$11</f>
        <v>1.9573</v>
      </c>
      <c r="AF77" t="s">
        <v>8</v>
      </c>
      <c r="AG77">
        <f t="shared" si="33"/>
        <v>1.7097</v>
      </c>
      <c r="AH77">
        <f t="shared" si="30"/>
        <v>1.2387000000000001</v>
      </c>
      <c r="AI77">
        <f t="shared" si="30"/>
        <v>1.8160000000000001</v>
      </c>
      <c r="AJ77">
        <f t="shared" si="30"/>
        <v>2.0418000000000003</v>
      </c>
      <c r="AK77">
        <f t="shared" si="34"/>
        <v>2.1720000000000002</v>
      </c>
      <c r="AL77">
        <f t="shared" si="31"/>
        <v>1.1442000000000001</v>
      </c>
      <c r="AM77">
        <f t="shared" si="31"/>
        <v>1.6793999999999998</v>
      </c>
      <c r="AN77">
        <f t="shared" si="31"/>
        <v>0.75179999999999991</v>
      </c>
      <c r="AO77">
        <f t="shared" si="35"/>
        <v>1.6944000000000004</v>
      </c>
      <c r="AP77">
        <f t="shared" si="32"/>
        <v>1.1085000000000003</v>
      </c>
      <c r="AQ77">
        <f t="shared" si="32"/>
        <v>1.6232000000000002</v>
      </c>
      <c r="AR77">
        <f t="shared" si="32"/>
        <v>1.4862000000000002</v>
      </c>
    </row>
    <row r="78" spans="2:52" ht="15" thickBot="1" x14ac:dyDescent="0.35"/>
    <row r="79" spans="2:52" x14ac:dyDescent="0.3">
      <c r="B79">
        <v>168</v>
      </c>
      <c r="Q79">
        <v>168</v>
      </c>
      <c r="AF79">
        <v>168</v>
      </c>
      <c r="AV79" t="s">
        <v>10</v>
      </c>
      <c r="AW79" t="s">
        <v>11</v>
      </c>
      <c r="AX79" t="s">
        <v>12</v>
      </c>
      <c r="AY79" s="4" t="s">
        <v>13</v>
      </c>
      <c r="AZ79" s="5" t="s">
        <v>14</v>
      </c>
    </row>
    <row r="80" spans="2:52" ht="15" thickBot="1" x14ac:dyDescent="0.35">
      <c r="B80" t="s">
        <v>0</v>
      </c>
      <c r="C80" s="1">
        <v>1</v>
      </c>
      <c r="D80" s="1">
        <v>2</v>
      </c>
      <c r="E80" s="1">
        <v>3</v>
      </c>
      <c r="F80" s="1">
        <v>4</v>
      </c>
      <c r="G80" s="1">
        <v>5</v>
      </c>
      <c r="H80" s="1">
        <v>6</v>
      </c>
      <c r="I80" s="1">
        <v>7</v>
      </c>
      <c r="J80" s="1">
        <v>8</v>
      </c>
      <c r="K80" s="1">
        <v>9</v>
      </c>
      <c r="L80" s="1">
        <v>10</v>
      </c>
      <c r="M80" s="1">
        <v>11</v>
      </c>
      <c r="N80" s="1">
        <v>12</v>
      </c>
      <c r="Q80" t="s">
        <v>0</v>
      </c>
      <c r="R80">
        <v>1</v>
      </c>
      <c r="S80">
        <v>2</v>
      </c>
      <c r="T80">
        <v>3</v>
      </c>
      <c r="U80">
        <v>4</v>
      </c>
      <c r="V80">
        <v>5</v>
      </c>
      <c r="W80">
        <v>6</v>
      </c>
      <c r="X80">
        <v>7</v>
      </c>
      <c r="Y80">
        <v>8</v>
      </c>
      <c r="Z80">
        <v>9</v>
      </c>
      <c r="AA80">
        <v>10</v>
      </c>
      <c r="AB80">
        <v>11</v>
      </c>
      <c r="AC80">
        <v>12</v>
      </c>
      <c r="AF80" t="s">
        <v>0</v>
      </c>
      <c r="AG80">
        <v>1</v>
      </c>
      <c r="AH80">
        <v>2</v>
      </c>
      <c r="AI80">
        <v>3</v>
      </c>
      <c r="AJ80">
        <v>4</v>
      </c>
      <c r="AK80">
        <v>5</v>
      </c>
      <c r="AL80">
        <v>6</v>
      </c>
      <c r="AM80">
        <v>7</v>
      </c>
      <c r="AN80">
        <v>8</v>
      </c>
      <c r="AO80">
        <v>9</v>
      </c>
      <c r="AP80">
        <v>10</v>
      </c>
      <c r="AQ80">
        <v>11</v>
      </c>
      <c r="AR80">
        <v>12</v>
      </c>
      <c r="AV80">
        <f>SUM(AG81:AJ88)/31</f>
        <v>1.3077387096774191</v>
      </c>
      <c r="AW80">
        <f>SUM(AK81:AN88)/31</f>
        <v>1.5573322580645159</v>
      </c>
      <c r="AX80">
        <f>SUM(AO81:AR88)/31</f>
        <v>1.4510451612903226</v>
      </c>
      <c r="AY80" s="6">
        <f>AVERAGE(AV80:AX80)</f>
        <v>1.438705376344086</v>
      </c>
      <c r="AZ80" s="7">
        <f>STDEV(AV80:AX80)</f>
        <v>0.12525349323873181</v>
      </c>
    </row>
    <row r="81" spans="2:52" x14ac:dyDescent="0.3">
      <c r="B81" t="s">
        <v>1</v>
      </c>
      <c r="C81" s="15">
        <v>0.67169999999999996</v>
      </c>
      <c r="D81" s="15">
        <v>2.0409000000000002</v>
      </c>
      <c r="E81" s="15">
        <v>1.7150000000000001</v>
      </c>
      <c r="F81" s="15">
        <v>2.0710999999999999</v>
      </c>
      <c r="G81" s="15">
        <v>0.43559999999999999</v>
      </c>
      <c r="H81" s="15">
        <v>1.9092</v>
      </c>
      <c r="I81" s="15">
        <v>2.1833999999999998</v>
      </c>
      <c r="J81" s="15">
        <v>2.0583999999999998</v>
      </c>
      <c r="K81" s="15">
        <v>0.46429999999999999</v>
      </c>
      <c r="L81" s="15">
        <v>1.9187000000000001</v>
      </c>
      <c r="M81" s="15">
        <v>1.6543000000000001</v>
      </c>
      <c r="N81" s="15">
        <v>2.0613999999999999</v>
      </c>
      <c r="Q81" t="s">
        <v>1</v>
      </c>
      <c r="R81" s="3">
        <f>C81-$C$4</f>
        <v>0.48529999999999995</v>
      </c>
      <c r="S81">
        <f>D81-$D$4</f>
        <v>1.8348000000000002</v>
      </c>
      <c r="T81">
        <f>E81-$E$4</f>
        <v>1.5144000000000002</v>
      </c>
      <c r="U81">
        <f>F81-$F$4</f>
        <v>1.8759999999999999</v>
      </c>
      <c r="V81">
        <f>G81-$G$4</f>
        <v>0.25559999999999999</v>
      </c>
      <c r="W81">
        <f>H81-$H$4</f>
        <v>1.7423</v>
      </c>
      <c r="X81">
        <f>I81-$I$4</f>
        <v>1.9983999999999997</v>
      </c>
      <c r="Y81">
        <f>J81-$J$4</f>
        <v>1.8887999999999998</v>
      </c>
      <c r="Z81">
        <f>K81-$K$4</f>
        <v>0.3175</v>
      </c>
      <c r="AA81">
        <f>L81-$L$4</f>
        <v>1.7609000000000001</v>
      </c>
      <c r="AB81">
        <f>M81-$M$4</f>
        <v>1.5058</v>
      </c>
      <c r="AC81">
        <f>N81-$N$4</f>
        <v>1.9123999999999999</v>
      </c>
      <c r="AF81" t="s">
        <v>1</v>
      </c>
      <c r="AG81" s="3" t="str">
        <f>IF(R81-$R$59&lt;0,"0",R81-$R$59)</f>
        <v>0</v>
      </c>
      <c r="AH81" s="3">
        <f t="shared" ref="AH81:AJ88" si="36">IF(S81-$R$59&lt;0,"0",S81-$R$59)</f>
        <v>1.2821000000000002</v>
      </c>
      <c r="AI81" s="3">
        <f t="shared" si="36"/>
        <v>0.96170000000000022</v>
      </c>
      <c r="AJ81" s="3">
        <f t="shared" si="36"/>
        <v>1.3232999999999999</v>
      </c>
      <c r="AK81" s="3" t="str">
        <f>IF(V81-$V$59&lt;0,"0",V81-$V$59)</f>
        <v>0</v>
      </c>
      <c r="AL81" s="3">
        <f t="shared" ref="AL81:AN88" si="37">IF(W81-$V$59&lt;0,"0",W81-$V$59)</f>
        <v>1.4651999999999998</v>
      </c>
      <c r="AM81" s="3">
        <f t="shared" si="37"/>
        <v>1.7212999999999998</v>
      </c>
      <c r="AN81" s="3">
        <f t="shared" si="37"/>
        <v>1.6116999999999999</v>
      </c>
      <c r="AO81" s="3" t="str">
        <f>IF(Z81-$Z$59&lt;0,"0",Z81-$Z$59)</f>
        <v>0</v>
      </c>
      <c r="AP81" s="3">
        <f t="shared" ref="AP81:AR88" si="38">IF(AA81-$Z$59&lt;0,"0",AA81-$Z$59)</f>
        <v>1.2898000000000001</v>
      </c>
      <c r="AQ81" s="3">
        <f t="shared" si="38"/>
        <v>1.0347</v>
      </c>
      <c r="AR81" s="3">
        <f t="shared" si="38"/>
        <v>1.4413</v>
      </c>
    </row>
    <row r="82" spans="2:52" x14ac:dyDescent="0.3">
      <c r="B82" t="s">
        <v>2</v>
      </c>
      <c r="C82" s="15">
        <v>2.0693999999999999</v>
      </c>
      <c r="D82" s="15">
        <v>2.2271000000000001</v>
      </c>
      <c r="E82" s="15">
        <v>1.98</v>
      </c>
      <c r="F82" s="15">
        <v>2.1118999999999999</v>
      </c>
      <c r="G82" s="15">
        <v>2.2624</v>
      </c>
      <c r="H82" s="15">
        <v>2.3037999999999998</v>
      </c>
      <c r="I82" s="15">
        <v>1.9789000000000001</v>
      </c>
      <c r="J82" s="15">
        <v>2.0200999999999998</v>
      </c>
      <c r="K82" s="15">
        <v>2.3355000000000001</v>
      </c>
      <c r="L82" s="15">
        <v>2.4803999999999999</v>
      </c>
      <c r="M82" s="15">
        <v>1.9455</v>
      </c>
      <c r="N82" s="15">
        <v>2.1886000000000001</v>
      </c>
      <c r="Q82" t="s">
        <v>2</v>
      </c>
      <c r="R82">
        <f>C82-$C$5</f>
        <v>1.9110999999999998</v>
      </c>
      <c r="S82">
        <f>D82-$D$5</f>
        <v>2.0077000000000003</v>
      </c>
      <c r="T82">
        <f>E82-$E$5</f>
        <v>1.8008999999999999</v>
      </c>
      <c r="U82">
        <f>F82-$F$5</f>
        <v>1.9247999999999998</v>
      </c>
      <c r="V82">
        <f>G82-$G$5</f>
        <v>2.0733000000000001</v>
      </c>
      <c r="W82">
        <f>H82-$H$5</f>
        <v>2.1200999999999999</v>
      </c>
      <c r="X82">
        <f>I82-$I$5</f>
        <v>1.8115000000000001</v>
      </c>
      <c r="Y82">
        <f>J82-$J$5</f>
        <v>1.8425999999999998</v>
      </c>
      <c r="Z82">
        <f>K82-$K$5</f>
        <v>2.1768000000000001</v>
      </c>
      <c r="AA82">
        <f>L82-$L$5</f>
        <v>2.3165999999999998</v>
      </c>
      <c r="AB82">
        <f>M82-$M$5</f>
        <v>1.8071999999999999</v>
      </c>
      <c r="AC82">
        <f>N82-$N$5</f>
        <v>2.0449000000000002</v>
      </c>
      <c r="AF82" t="s">
        <v>2</v>
      </c>
      <c r="AG82" s="3">
        <f t="shared" ref="AG82:AG88" si="39">IF(R82-$R$59&lt;0,"0",R82-$R$59)</f>
        <v>1.3583999999999998</v>
      </c>
      <c r="AH82" s="3">
        <f t="shared" si="36"/>
        <v>1.4550000000000003</v>
      </c>
      <c r="AI82" s="3">
        <f t="shared" si="36"/>
        <v>1.2482</v>
      </c>
      <c r="AJ82" s="3">
        <f t="shared" si="36"/>
        <v>1.3720999999999999</v>
      </c>
      <c r="AK82" s="3">
        <f t="shared" ref="AK82:AK88" si="40">IF(V82-$V$59&lt;0,"0",V82-$V$59)</f>
        <v>1.7962000000000002</v>
      </c>
      <c r="AL82" s="3">
        <f t="shared" si="37"/>
        <v>1.843</v>
      </c>
      <c r="AM82" s="3">
        <f t="shared" si="37"/>
        <v>1.5344000000000002</v>
      </c>
      <c r="AN82" s="3">
        <f t="shared" si="37"/>
        <v>1.5654999999999997</v>
      </c>
      <c r="AO82" s="3">
        <f t="shared" ref="AO82:AO88" si="41">IF(Z82-$Z$59&lt;0,"0",Z82-$Z$59)</f>
        <v>1.7057000000000002</v>
      </c>
      <c r="AP82" s="3">
        <f t="shared" si="38"/>
        <v>1.8454999999999999</v>
      </c>
      <c r="AQ82" s="3">
        <f t="shared" si="38"/>
        <v>1.3361000000000001</v>
      </c>
      <c r="AR82" s="3">
        <f t="shared" si="38"/>
        <v>1.5738000000000003</v>
      </c>
    </row>
    <row r="83" spans="2:52" x14ac:dyDescent="0.3">
      <c r="B83" t="s">
        <v>3</v>
      </c>
      <c r="C83" s="15">
        <v>2.1497999999999999</v>
      </c>
      <c r="D83" s="15">
        <v>2.2551000000000001</v>
      </c>
      <c r="E83" s="15">
        <v>1.1951000000000001</v>
      </c>
      <c r="F83" s="15">
        <v>2.3961999999999999</v>
      </c>
      <c r="G83" s="15">
        <v>2.4628000000000001</v>
      </c>
      <c r="H83" s="15">
        <v>2.1629</v>
      </c>
      <c r="I83" s="15">
        <v>0.98570000000000002</v>
      </c>
      <c r="J83" s="15">
        <v>2.5870000000000002</v>
      </c>
      <c r="K83" s="15">
        <v>2.5078999999999998</v>
      </c>
      <c r="L83" s="15">
        <v>2.3635999999999999</v>
      </c>
      <c r="M83" s="15">
        <v>0.33539999999999998</v>
      </c>
      <c r="N83" s="15">
        <v>2.5710999999999999</v>
      </c>
      <c r="Q83" t="s">
        <v>3</v>
      </c>
      <c r="R83">
        <f>C83-$C$6</f>
        <v>1.9535</v>
      </c>
      <c r="S83">
        <f>D83-$D$6</f>
        <v>2.0192000000000001</v>
      </c>
      <c r="T83">
        <f>E83-$E$6</f>
        <v>0.88430000000000009</v>
      </c>
      <c r="U83">
        <f>F83-$F$6</f>
        <v>2.1873</v>
      </c>
      <c r="V83">
        <f>G83-$G$6</f>
        <v>2.2636000000000003</v>
      </c>
      <c r="W83">
        <f>H83-$H$6</f>
        <v>1.9678</v>
      </c>
      <c r="X83">
        <f>I83-$I$6</f>
        <v>0.72330000000000005</v>
      </c>
      <c r="Y83">
        <f>J83-$J$6</f>
        <v>2.4079000000000002</v>
      </c>
      <c r="Z83">
        <f>K83-$K$6</f>
        <v>2.3210999999999999</v>
      </c>
      <c r="AA83">
        <f>L83-$L$6</f>
        <v>2.1959999999999997</v>
      </c>
      <c r="AB83">
        <f>M83-$M$6</f>
        <v>5.3499999999999992E-2</v>
      </c>
      <c r="AC83">
        <f>N83-$N$6</f>
        <v>2.4171</v>
      </c>
      <c r="AF83" t="s">
        <v>3</v>
      </c>
      <c r="AG83" s="3">
        <f t="shared" si="39"/>
        <v>1.4008</v>
      </c>
      <c r="AH83" s="3">
        <f t="shared" si="36"/>
        <v>1.4665000000000001</v>
      </c>
      <c r="AI83" s="3">
        <f t="shared" si="36"/>
        <v>0.33160000000000012</v>
      </c>
      <c r="AJ83" s="3">
        <f t="shared" si="36"/>
        <v>1.6346000000000001</v>
      </c>
      <c r="AK83" s="3">
        <f t="shared" si="40"/>
        <v>1.9865000000000004</v>
      </c>
      <c r="AL83" s="3">
        <f t="shared" si="37"/>
        <v>1.6907000000000001</v>
      </c>
      <c r="AM83" s="3">
        <f t="shared" si="37"/>
        <v>0.44620000000000004</v>
      </c>
      <c r="AN83" s="3">
        <f t="shared" si="37"/>
        <v>2.1308000000000002</v>
      </c>
      <c r="AO83" s="3">
        <f t="shared" si="41"/>
        <v>1.85</v>
      </c>
      <c r="AP83" s="3">
        <f t="shared" si="38"/>
        <v>1.7248999999999999</v>
      </c>
      <c r="AQ83" s="3" t="str">
        <f t="shared" si="38"/>
        <v>0</v>
      </c>
      <c r="AR83" s="3">
        <f t="shared" si="38"/>
        <v>1.9460000000000002</v>
      </c>
    </row>
    <row r="84" spans="2:52" x14ac:dyDescent="0.3">
      <c r="B84" t="s">
        <v>4</v>
      </c>
      <c r="C84" s="15">
        <v>2.4045000000000001</v>
      </c>
      <c r="D84" s="15">
        <v>2.2252999999999998</v>
      </c>
      <c r="E84" s="15">
        <v>2.0581</v>
      </c>
      <c r="F84" s="15">
        <v>2.1084999999999998</v>
      </c>
      <c r="G84" s="15">
        <v>2.3751000000000002</v>
      </c>
      <c r="H84" s="15">
        <v>2.2464</v>
      </c>
      <c r="I84" s="15">
        <v>2.2313999999999998</v>
      </c>
      <c r="J84" s="15">
        <v>1.9893000000000001</v>
      </c>
      <c r="K84" s="15">
        <v>2.4567999999999999</v>
      </c>
      <c r="L84" s="15">
        <v>2.3774000000000002</v>
      </c>
      <c r="M84" s="15">
        <v>2.1457999999999999</v>
      </c>
      <c r="N84" s="15">
        <v>2.1301999999999999</v>
      </c>
      <c r="Q84" t="s">
        <v>4</v>
      </c>
      <c r="R84">
        <f>C84-$C$7</f>
        <v>2.1402999999999999</v>
      </c>
      <c r="S84">
        <f>D84-$D$7</f>
        <v>2.0236000000000001</v>
      </c>
      <c r="T84">
        <f>E84-$E$7</f>
        <v>1.8692</v>
      </c>
      <c r="U84">
        <f>F84-$F$7</f>
        <v>1.9245999999999999</v>
      </c>
      <c r="V84">
        <f>G84-$G$7</f>
        <v>2.1687000000000003</v>
      </c>
      <c r="W84">
        <f>H84-$H$7</f>
        <v>2.0682</v>
      </c>
      <c r="X84">
        <f>I84-$I$7</f>
        <v>2.0520999999999998</v>
      </c>
      <c r="Y84">
        <f>J84-$J$7</f>
        <v>1.8246</v>
      </c>
      <c r="Z84">
        <f>K84-$K$7</f>
        <v>2.2797000000000001</v>
      </c>
      <c r="AA84">
        <f>L84-$L$7</f>
        <v>2.1992000000000003</v>
      </c>
      <c r="AB84">
        <f>M84-$M$7</f>
        <v>1.9999</v>
      </c>
      <c r="AC84">
        <f>N84-$N$7</f>
        <v>1.9858999999999998</v>
      </c>
      <c r="AF84" t="s">
        <v>4</v>
      </c>
      <c r="AG84" s="3">
        <f t="shared" si="39"/>
        <v>1.5875999999999999</v>
      </c>
      <c r="AH84" s="3">
        <f t="shared" si="36"/>
        <v>1.4709000000000001</v>
      </c>
      <c r="AI84" s="3">
        <f t="shared" si="36"/>
        <v>1.3165</v>
      </c>
      <c r="AJ84" s="3">
        <f t="shared" si="36"/>
        <v>1.3718999999999999</v>
      </c>
      <c r="AK84" s="3">
        <f t="shared" si="40"/>
        <v>1.8916000000000004</v>
      </c>
      <c r="AL84" s="3">
        <f t="shared" si="37"/>
        <v>1.7911000000000001</v>
      </c>
      <c r="AM84" s="3">
        <f t="shared" si="37"/>
        <v>1.7749999999999999</v>
      </c>
      <c r="AN84" s="3">
        <f t="shared" si="37"/>
        <v>1.5474999999999999</v>
      </c>
      <c r="AO84" s="3">
        <f t="shared" si="41"/>
        <v>1.8086000000000002</v>
      </c>
      <c r="AP84" s="3">
        <f t="shared" si="38"/>
        <v>1.7281000000000004</v>
      </c>
      <c r="AQ84" s="3">
        <f t="shared" si="38"/>
        <v>1.5287999999999999</v>
      </c>
      <c r="AR84" s="3">
        <f t="shared" si="38"/>
        <v>1.5147999999999997</v>
      </c>
    </row>
    <row r="85" spans="2:52" x14ac:dyDescent="0.3">
      <c r="B85" t="s">
        <v>5</v>
      </c>
      <c r="C85" s="15">
        <v>2.1955</v>
      </c>
      <c r="D85" s="15">
        <v>2.0794000000000001</v>
      </c>
      <c r="E85" s="15">
        <v>2.1888000000000001</v>
      </c>
      <c r="F85" s="15">
        <v>2.0758999999999999</v>
      </c>
      <c r="G85" s="15">
        <v>2.3614999999999999</v>
      </c>
      <c r="H85" s="15">
        <v>2.1402000000000001</v>
      </c>
      <c r="I85" s="15">
        <v>2.1278000000000001</v>
      </c>
      <c r="J85" s="15">
        <v>1.9608000000000001</v>
      </c>
      <c r="K85" s="15">
        <v>2.0779999999999998</v>
      </c>
      <c r="L85" s="15">
        <v>2.0954999999999999</v>
      </c>
      <c r="M85" s="15">
        <v>2.1551</v>
      </c>
      <c r="N85" s="15">
        <v>2.5832000000000002</v>
      </c>
      <c r="Q85" t="s">
        <v>5</v>
      </c>
      <c r="R85">
        <f>C85-$C$8</f>
        <v>1.9396</v>
      </c>
      <c r="S85">
        <f>D85-$D$8</f>
        <v>1.8912000000000002</v>
      </c>
      <c r="T85">
        <f>E85-$E$8</f>
        <v>2.0053000000000001</v>
      </c>
      <c r="U85">
        <f>F85-$F$8</f>
        <v>1.8826999999999998</v>
      </c>
      <c r="V85">
        <f>G85-$G$8</f>
        <v>2.1526999999999998</v>
      </c>
      <c r="W85">
        <f>H85-$H$8</f>
        <v>1.9453</v>
      </c>
      <c r="X85">
        <f>I85-$I$8</f>
        <v>1.9366000000000001</v>
      </c>
      <c r="Y85">
        <f>J85-$J$8</f>
        <v>1.7845</v>
      </c>
      <c r="Z85">
        <f>K85-$K$8</f>
        <v>1.9008999999999998</v>
      </c>
      <c r="AA85">
        <f>L85-$L$8</f>
        <v>1.9352999999999998</v>
      </c>
      <c r="AB85">
        <f>M85-$M$8</f>
        <v>2.0032000000000001</v>
      </c>
      <c r="AC85">
        <f>N85-$N$8</f>
        <v>2.4212000000000002</v>
      </c>
      <c r="AF85" t="s">
        <v>5</v>
      </c>
      <c r="AG85" s="3">
        <f t="shared" si="39"/>
        <v>1.3869</v>
      </c>
      <c r="AH85" s="3">
        <f t="shared" si="36"/>
        <v>1.3385000000000002</v>
      </c>
      <c r="AI85" s="3">
        <f t="shared" si="36"/>
        <v>1.4526000000000001</v>
      </c>
      <c r="AJ85" s="3">
        <f t="shared" si="36"/>
        <v>1.3299999999999998</v>
      </c>
      <c r="AK85" s="3">
        <f t="shared" si="40"/>
        <v>1.8755999999999999</v>
      </c>
      <c r="AL85" s="3">
        <f t="shared" si="37"/>
        <v>1.6682000000000001</v>
      </c>
      <c r="AM85" s="3">
        <f t="shared" si="37"/>
        <v>1.6595</v>
      </c>
      <c r="AN85" s="3">
        <f t="shared" si="37"/>
        <v>1.5074000000000001</v>
      </c>
      <c r="AO85" s="3">
        <f t="shared" si="41"/>
        <v>1.4297999999999997</v>
      </c>
      <c r="AP85" s="3">
        <f t="shared" si="38"/>
        <v>1.4641999999999999</v>
      </c>
      <c r="AQ85" s="3">
        <f t="shared" si="38"/>
        <v>1.5321000000000002</v>
      </c>
      <c r="AR85" s="3">
        <f t="shared" si="38"/>
        <v>1.9501000000000004</v>
      </c>
    </row>
    <row r="86" spans="2:52" x14ac:dyDescent="0.3">
      <c r="B86" t="s">
        <v>6</v>
      </c>
      <c r="C86" s="15">
        <v>2.2113999999999998</v>
      </c>
      <c r="D86" s="15">
        <v>2.1960999999999999</v>
      </c>
      <c r="E86" s="15">
        <v>2.4481999999999999</v>
      </c>
      <c r="F86" s="15">
        <v>1.9049</v>
      </c>
      <c r="G86" s="15">
        <v>1.9766999999999999</v>
      </c>
      <c r="H86" s="15">
        <v>1.7546999999999999</v>
      </c>
      <c r="I86" s="15">
        <v>2.5310000000000001</v>
      </c>
      <c r="J86" s="15">
        <v>2.1934999999999998</v>
      </c>
      <c r="K86" s="15">
        <v>1.9447000000000001</v>
      </c>
      <c r="L86" s="15">
        <v>1.6307</v>
      </c>
      <c r="M86" s="15">
        <v>2.4723999999999999</v>
      </c>
      <c r="N86" s="15">
        <v>2.2199</v>
      </c>
      <c r="Q86" t="s">
        <v>6</v>
      </c>
      <c r="R86">
        <f>C86-$C$9</f>
        <v>1.9778999999999998</v>
      </c>
      <c r="S86">
        <f>D86-$D$9</f>
        <v>2.0095999999999998</v>
      </c>
      <c r="T86">
        <f>E86-$E$9</f>
        <v>2.2622</v>
      </c>
      <c r="U86">
        <f>F86-$F$9</f>
        <v>1.7403</v>
      </c>
      <c r="V86">
        <f>G86-$G$9</f>
        <v>1.7982999999999998</v>
      </c>
      <c r="W86">
        <f>H86-$H$9</f>
        <v>1.5768</v>
      </c>
      <c r="X86">
        <f>I86-$I$9</f>
        <v>2.3485</v>
      </c>
      <c r="Y86">
        <f>J86-$J$9</f>
        <v>2.0265</v>
      </c>
      <c r="Z86">
        <f>K86-$K$9</f>
        <v>1.7813000000000001</v>
      </c>
      <c r="AA86">
        <f>L86-$L$9</f>
        <v>1.4859</v>
      </c>
      <c r="AB86">
        <f>M86-$M$9</f>
        <v>2.3304</v>
      </c>
      <c r="AC86">
        <f>N86-$N$9</f>
        <v>2.0701000000000001</v>
      </c>
      <c r="AF86" t="s">
        <v>6</v>
      </c>
      <c r="AG86" s="3">
        <f t="shared" si="39"/>
        <v>1.4251999999999998</v>
      </c>
      <c r="AH86" s="3">
        <f t="shared" si="36"/>
        <v>1.4568999999999999</v>
      </c>
      <c r="AI86" s="3">
        <f t="shared" si="36"/>
        <v>1.7095</v>
      </c>
      <c r="AJ86" s="3">
        <f t="shared" si="36"/>
        <v>1.1876</v>
      </c>
      <c r="AK86" s="3">
        <f t="shared" si="40"/>
        <v>1.5211999999999999</v>
      </c>
      <c r="AL86" s="3">
        <f t="shared" si="37"/>
        <v>1.2997000000000001</v>
      </c>
      <c r="AM86" s="3">
        <f t="shared" si="37"/>
        <v>2.0714000000000001</v>
      </c>
      <c r="AN86" s="3">
        <f t="shared" si="37"/>
        <v>1.7494000000000001</v>
      </c>
      <c r="AO86" s="3">
        <f t="shared" si="41"/>
        <v>1.3102</v>
      </c>
      <c r="AP86" s="3">
        <f t="shared" si="38"/>
        <v>1.0148000000000001</v>
      </c>
      <c r="AQ86" s="3">
        <f t="shared" si="38"/>
        <v>1.8593000000000002</v>
      </c>
      <c r="AR86" s="3">
        <f t="shared" si="38"/>
        <v>1.5990000000000002</v>
      </c>
    </row>
    <row r="87" spans="2:52" x14ac:dyDescent="0.3">
      <c r="B87" t="s">
        <v>7</v>
      </c>
      <c r="C87" s="15">
        <v>1.2663</v>
      </c>
      <c r="D87" s="15">
        <v>1.9064000000000001</v>
      </c>
      <c r="E87" s="15">
        <v>1.2616000000000001</v>
      </c>
      <c r="F87" s="15">
        <v>2.2225000000000001</v>
      </c>
      <c r="G87" s="15">
        <v>2.2961</v>
      </c>
      <c r="H87" s="15">
        <v>1.3657999999999999</v>
      </c>
      <c r="I87" s="15">
        <v>0.51429999999999998</v>
      </c>
      <c r="J87" s="15">
        <v>2.0983999999999998</v>
      </c>
      <c r="K87" s="15">
        <v>2.2063000000000001</v>
      </c>
      <c r="L87" s="15">
        <v>1.8939999999999999</v>
      </c>
      <c r="M87" s="15">
        <v>1.2048000000000001</v>
      </c>
      <c r="N87" s="15">
        <v>2.2646999999999999</v>
      </c>
      <c r="Q87" t="s">
        <v>7</v>
      </c>
      <c r="R87">
        <f>C87-$C$10</f>
        <v>1.0652999999999999</v>
      </c>
      <c r="S87">
        <f>D87-$D$10</f>
        <v>1.6877</v>
      </c>
      <c r="T87">
        <f>E87-$E$10</f>
        <v>1.0457000000000001</v>
      </c>
      <c r="U87">
        <f>F87-$F$10</f>
        <v>2.0296000000000003</v>
      </c>
      <c r="V87">
        <f>G87-$G$10</f>
        <v>2.1259000000000001</v>
      </c>
      <c r="W87">
        <f>H87-$H$10</f>
        <v>1.1683999999999999</v>
      </c>
      <c r="X87">
        <f>I87-$I$10</f>
        <v>0.33879999999999999</v>
      </c>
      <c r="Y87">
        <f>J87-$J$10</f>
        <v>1.9408999999999998</v>
      </c>
      <c r="Z87">
        <f>K87-$K$10</f>
        <v>2.0398000000000001</v>
      </c>
      <c r="AA87">
        <f>L87-$L$10</f>
        <v>1.7227999999999999</v>
      </c>
      <c r="AB87">
        <f>M87-$M$10</f>
        <v>1.0545</v>
      </c>
      <c r="AC87">
        <f>N87-$N$10</f>
        <v>2.1132</v>
      </c>
      <c r="AF87" t="s">
        <v>7</v>
      </c>
      <c r="AG87" s="3">
        <f t="shared" si="39"/>
        <v>0.51259999999999994</v>
      </c>
      <c r="AH87" s="3">
        <f t="shared" si="36"/>
        <v>1.135</v>
      </c>
      <c r="AI87" s="3">
        <f t="shared" si="36"/>
        <v>0.4930000000000001</v>
      </c>
      <c r="AJ87" s="3">
        <f t="shared" si="36"/>
        <v>1.4769000000000003</v>
      </c>
      <c r="AK87" s="3">
        <f t="shared" si="40"/>
        <v>1.8488000000000002</v>
      </c>
      <c r="AL87" s="3">
        <f t="shared" si="37"/>
        <v>0.89129999999999987</v>
      </c>
      <c r="AM87" s="3">
        <f t="shared" si="37"/>
        <v>6.1699999999999977E-2</v>
      </c>
      <c r="AN87" s="3">
        <f t="shared" si="37"/>
        <v>1.6637999999999997</v>
      </c>
      <c r="AO87" s="3">
        <f t="shared" si="41"/>
        <v>1.5687000000000002</v>
      </c>
      <c r="AP87" s="3">
        <f t="shared" si="38"/>
        <v>1.2517</v>
      </c>
      <c r="AQ87" s="3">
        <f t="shared" si="38"/>
        <v>0.58340000000000003</v>
      </c>
      <c r="AR87" s="3">
        <f t="shared" si="38"/>
        <v>1.6421000000000001</v>
      </c>
    </row>
    <row r="88" spans="2:52" x14ac:dyDescent="0.3">
      <c r="B88" t="s">
        <v>8</v>
      </c>
      <c r="C88" s="15">
        <v>2.4358</v>
      </c>
      <c r="D88" s="15">
        <v>1.8989</v>
      </c>
      <c r="E88" s="15">
        <v>1.9935</v>
      </c>
      <c r="F88" s="15">
        <v>2.7755999999999998</v>
      </c>
      <c r="G88" s="15">
        <v>2.6032000000000002</v>
      </c>
      <c r="H88" s="15">
        <v>1.5276000000000001</v>
      </c>
      <c r="I88" s="15">
        <v>2.0598999999999998</v>
      </c>
      <c r="J88" s="15">
        <v>1.2831999999999999</v>
      </c>
      <c r="K88" s="15">
        <v>2.3151000000000002</v>
      </c>
      <c r="L88" s="15">
        <v>1.641</v>
      </c>
      <c r="M88" s="15">
        <v>2.0687000000000002</v>
      </c>
      <c r="N88" s="15">
        <v>1.9196</v>
      </c>
      <c r="Q88" t="s">
        <v>8</v>
      </c>
      <c r="R88">
        <f>C88-$C$11</f>
        <v>2.2229000000000001</v>
      </c>
      <c r="S88">
        <f>D88-$D$11</f>
        <v>1.7012</v>
      </c>
      <c r="T88">
        <f>E88-$E$11</f>
        <v>1.7975000000000001</v>
      </c>
      <c r="U88">
        <f>F88-$F$11</f>
        <v>2.5431999999999997</v>
      </c>
      <c r="V88">
        <f>G88-$G$11</f>
        <v>2.423</v>
      </c>
      <c r="W88">
        <f>H88-$H$11</f>
        <v>1.3355000000000001</v>
      </c>
      <c r="X88">
        <f>I88-$I$11</f>
        <v>1.9048999999999998</v>
      </c>
      <c r="Y88">
        <f>J88-$J$11</f>
        <v>1.1075999999999999</v>
      </c>
      <c r="Z88">
        <f>K88-$K$11</f>
        <v>2.1531000000000002</v>
      </c>
      <c r="AA88">
        <f>L88-$L$11</f>
        <v>1.4857</v>
      </c>
      <c r="AB88">
        <f>M88-$M$11</f>
        <v>1.9325000000000001</v>
      </c>
      <c r="AC88">
        <f>N88-$N$11</f>
        <v>1.762</v>
      </c>
      <c r="AF88" t="s">
        <v>8</v>
      </c>
      <c r="AG88" s="3">
        <f t="shared" si="39"/>
        <v>1.6702000000000001</v>
      </c>
      <c r="AH88" s="3">
        <f t="shared" si="36"/>
        <v>1.1485000000000001</v>
      </c>
      <c r="AI88" s="3">
        <f t="shared" si="36"/>
        <v>1.2448000000000001</v>
      </c>
      <c r="AJ88" s="3">
        <f t="shared" si="36"/>
        <v>1.9904999999999997</v>
      </c>
      <c r="AK88" s="3">
        <f t="shared" si="40"/>
        <v>2.1459000000000001</v>
      </c>
      <c r="AL88" s="3">
        <f t="shared" si="37"/>
        <v>1.0584000000000002</v>
      </c>
      <c r="AM88" s="3">
        <f t="shared" si="37"/>
        <v>1.6277999999999997</v>
      </c>
      <c r="AN88" s="3">
        <f t="shared" si="37"/>
        <v>0.8304999999999999</v>
      </c>
      <c r="AO88" s="3">
        <f t="shared" si="41"/>
        <v>1.6820000000000004</v>
      </c>
      <c r="AP88" s="3">
        <f t="shared" si="38"/>
        <v>1.0146000000000002</v>
      </c>
      <c r="AQ88" s="3">
        <f t="shared" si="38"/>
        <v>1.4614000000000003</v>
      </c>
      <c r="AR88" s="3">
        <f t="shared" si="38"/>
        <v>1.2909000000000002</v>
      </c>
    </row>
    <row r="89" spans="2:52" ht="15" thickBot="1" x14ac:dyDescent="0.35"/>
    <row r="90" spans="2:52" x14ac:dyDescent="0.3">
      <c r="AY90" s="4"/>
      <c r="AZ90" s="5"/>
    </row>
    <row r="91" spans="2:52" ht="15" thickBot="1" x14ac:dyDescent="0.35">
      <c r="AY91" s="6"/>
      <c r="AZ91" s="7"/>
    </row>
    <row r="100" spans="3:52" ht="15" thickBot="1" x14ac:dyDescent="0.35"/>
    <row r="101" spans="3:52" x14ac:dyDescent="0.3">
      <c r="AY101" s="4"/>
      <c r="AZ101" s="5"/>
    </row>
    <row r="102" spans="3:52" ht="15" thickBot="1" x14ac:dyDescent="0.35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AY102" s="6"/>
      <c r="AZ102" s="7"/>
    </row>
    <row r="103" spans="3:52" x14ac:dyDescent="0.3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3:52" x14ac:dyDescent="0.3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3:52" x14ac:dyDescent="0.3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3:52" x14ac:dyDescent="0.3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3:52" x14ac:dyDescent="0.3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3:52" x14ac:dyDescent="0.3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3:52" x14ac:dyDescent="0.3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3:52" x14ac:dyDescent="0.3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3:52" ht="15" thickBot="1" x14ac:dyDescent="0.35"/>
    <row r="112" spans="3:52" x14ac:dyDescent="0.3">
      <c r="AY112" s="4"/>
      <c r="AZ112" s="5"/>
    </row>
    <row r="113" spans="2:52" ht="15" thickBot="1" x14ac:dyDescent="0.35">
      <c r="B113" s="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AY113" s="6"/>
      <c r="AZ113" s="7"/>
    </row>
    <row r="114" spans="2:52" x14ac:dyDescent="0.3">
      <c r="B114" s="8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R114" s="3"/>
      <c r="AG114" s="3"/>
      <c r="AH114" s="3"/>
      <c r="AI114" s="3"/>
      <c r="AJ114" s="3"/>
    </row>
    <row r="115" spans="2:52" x14ac:dyDescent="0.3">
      <c r="B115" s="8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AG115" s="3"/>
      <c r="AH115" s="3"/>
      <c r="AI115" s="3"/>
      <c r="AJ115" s="3"/>
    </row>
    <row r="116" spans="2:52" x14ac:dyDescent="0.3">
      <c r="B116" s="8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AG116" s="3"/>
      <c r="AH116" s="3"/>
      <c r="AI116" s="3"/>
      <c r="AJ116" s="3"/>
    </row>
    <row r="117" spans="2:52" x14ac:dyDescent="0.3">
      <c r="B117" s="8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AG117" s="3"/>
      <c r="AH117" s="3"/>
      <c r="AI117" s="3"/>
      <c r="AJ117" s="3"/>
    </row>
    <row r="118" spans="2:52" x14ac:dyDescent="0.3">
      <c r="B118" s="8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AG118" s="3"/>
      <c r="AH118" s="3"/>
      <c r="AI118" s="3"/>
      <c r="AJ118" s="3"/>
    </row>
    <row r="119" spans="2:52" x14ac:dyDescent="0.3">
      <c r="B119" s="8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AG119" s="3"/>
      <c r="AH119" s="3"/>
      <c r="AI119" s="3"/>
      <c r="AJ119" s="3"/>
    </row>
    <row r="120" spans="2:52" x14ac:dyDescent="0.3">
      <c r="B120" s="8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AG120" s="3"/>
      <c r="AH120" s="3"/>
      <c r="AI120" s="3"/>
      <c r="AJ120" s="3"/>
    </row>
    <row r="121" spans="2:52" x14ac:dyDescent="0.3">
      <c r="B121" s="8" t="s">
        <v>8</v>
      </c>
      <c r="C121" s="10">
        <v>1.3236000000000001</v>
      </c>
      <c r="D121" s="10">
        <v>0.19420000000000001</v>
      </c>
      <c r="E121" s="10">
        <v>1.4638</v>
      </c>
      <c r="F121" s="10">
        <v>0.33879999999999999</v>
      </c>
      <c r="G121" s="10">
        <v>1.121</v>
      </c>
      <c r="H121" s="10">
        <v>0.2089</v>
      </c>
      <c r="I121" s="10">
        <v>1.0667</v>
      </c>
      <c r="J121" s="10">
        <v>0.38400000000000001</v>
      </c>
      <c r="K121" s="10">
        <v>0.87090000000000001</v>
      </c>
      <c r="L121" s="10">
        <v>0.25040000000000001</v>
      </c>
      <c r="M121" s="10">
        <v>0.99909999999999999</v>
      </c>
      <c r="N121" s="10">
        <v>0.2913</v>
      </c>
      <c r="Q121" t="s">
        <v>8</v>
      </c>
      <c r="R121">
        <f>C121-$C$11</f>
        <v>1.1107</v>
      </c>
      <c r="S121">
        <f>D121-$D$11</f>
        <v>-3.4999999999999754E-3</v>
      </c>
      <c r="T121">
        <f>E121-$E$11</f>
        <v>1.2678</v>
      </c>
      <c r="U121">
        <f>F121-$F$11</f>
        <v>0.10639999999999999</v>
      </c>
      <c r="V121">
        <f>G121-$G$11</f>
        <v>0.94079999999999997</v>
      </c>
      <c r="W121">
        <f>H121-$H$11</f>
        <v>1.6800000000000009E-2</v>
      </c>
      <c r="X121">
        <f>I121-$I$11</f>
        <v>0.91169999999999995</v>
      </c>
      <c r="Y121">
        <f>J121-$J$11</f>
        <v>0.2084</v>
      </c>
      <c r="Z121">
        <f>K121-$K$11</f>
        <v>0.70889999999999997</v>
      </c>
      <c r="AA121">
        <f>L121-$L$11</f>
        <v>9.5100000000000018E-2</v>
      </c>
      <c r="AB121">
        <f>M121-$M$11</f>
        <v>0.8629</v>
      </c>
      <c r="AC121">
        <f>N121-$N$11</f>
        <v>0.13370000000000001</v>
      </c>
      <c r="AF121" t="s">
        <v>8</v>
      </c>
      <c r="AG121" s="3">
        <f>R121-$R$114</f>
        <v>1.1107</v>
      </c>
      <c r="AH121" s="3">
        <f>S121-$R$114</f>
        <v>-3.4999999999999754E-3</v>
      </c>
      <c r="AI121" s="3">
        <f>T121-$R$114</f>
        <v>1.2678</v>
      </c>
      <c r="AJ121" s="3">
        <f>U121-$R$114</f>
        <v>0.10639999999999999</v>
      </c>
      <c r="AK121">
        <f>V121-$V$114</f>
        <v>0.94079999999999997</v>
      </c>
      <c r="AL121">
        <f>W121-$V$114</f>
        <v>1.6800000000000009E-2</v>
      </c>
      <c r="AM121">
        <f>X121-$V$114</f>
        <v>0.91169999999999995</v>
      </c>
      <c r="AN121">
        <f>Y121-$V$114</f>
        <v>0.2084</v>
      </c>
      <c r="AO121">
        <f>Z121-$Z$114</f>
        <v>0.70889999999999997</v>
      </c>
      <c r="AP121">
        <f>AA121-$Z$114</f>
        <v>9.5100000000000018E-2</v>
      </c>
      <c r="AQ121">
        <f>AB121-$Z$114</f>
        <v>0.8629</v>
      </c>
      <c r="AR121">
        <f>AC121-$Z$114</f>
        <v>0.13370000000000001</v>
      </c>
    </row>
  </sheetData>
  <mergeCells count="1">
    <mergeCell ref="Q1:A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6072F-5D1F-4C44-9F34-52F0D89CF3AD}">
  <sheetPr>
    <tabColor theme="5" tint="-0.499984740745262"/>
  </sheetPr>
  <dimension ref="B1:BF121"/>
  <sheetViews>
    <sheetView topLeftCell="AJ4" zoomScale="70" zoomScaleNormal="70" zoomScaleSheetLayoutView="32" workbookViewId="0">
      <selection activeCell="D92" sqref="D92"/>
    </sheetView>
  </sheetViews>
  <sheetFormatPr defaultRowHeight="14.4" x14ac:dyDescent="0.3"/>
  <cols>
    <col min="35" max="35" width="9.88671875" bestFit="1" customWidth="1"/>
  </cols>
  <sheetData>
    <row r="1" spans="2:53" x14ac:dyDescent="0.3">
      <c r="Q1" s="139" t="s">
        <v>9</v>
      </c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</row>
    <row r="2" spans="2:53" x14ac:dyDescent="0.3">
      <c r="B2">
        <v>0</v>
      </c>
    </row>
    <row r="3" spans="2:53" x14ac:dyDescent="0.3">
      <c r="B3" t="s">
        <v>0</v>
      </c>
      <c r="C3" s="1">
        <v>1</v>
      </c>
      <c r="D3" s="1">
        <v>2</v>
      </c>
      <c r="E3" s="1">
        <v>3</v>
      </c>
      <c r="F3" s="1">
        <v>4</v>
      </c>
      <c r="G3" s="1">
        <v>5</v>
      </c>
      <c r="H3" s="1">
        <v>6</v>
      </c>
      <c r="I3" s="1">
        <v>7</v>
      </c>
      <c r="J3" s="1">
        <v>8</v>
      </c>
      <c r="K3" s="1">
        <v>9</v>
      </c>
      <c r="L3" s="1">
        <v>10</v>
      </c>
      <c r="M3" s="1">
        <v>11</v>
      </c>
      <c r="N3" s="1">
        <v>12</v>
      </c>
    </row>
    <row r="4" spans="2:53" x14ac:dyDescent="0.3">
      <c r="B4" t="s">
        <v>1</v>
      </c>
      <c r="C4" s="15">
        <v>4.7800000000000002E-2</v>
      </c>
      <c r="D4" s="15">
        <v>4.5499999999999999E-2</v>
      </c>
      <c r="E4" s="15">
        <v>4.8300000000000003E-2</v>
      </c>
      <c r="F4" s="15">
        <v>4.8500000000000001E-2</v>
      </c>
      <c r="G4" s="15">
        <v>4.4900000000000002E-2</v>
      </c>
      <c r="H4" s="15">
        <v>4.4600000000000001E-2</v>
      </c>
      <c r="I4" s="15">
        <v>5.1499999999999997E-2</v>
      </c>
      <c r="J4" s="15">
        <v>4.53E-2</v>
      </c>
      <c r="K4" s="15">
        <v>4.7E-2</v>
      </c>
      <c r="L4" s="15">
        <v>4.6800000000000001E-2</v>
      </c>
      <c r="M4" s="15">
        <v>4.9399999999999999E-2</v>
      </c>
      <c r="N4" s="15">
        <v>5.33E-2</v>
      </c>
    </row>
    <row r="5" spans="2:53" x14ac:dyDescent="0.3">
      <c r="B5" t="s">
        <v>2</v>
      </c>
      <c r="C5" s="15">
        <v>4.8599999999999997E-2</v>
      </c>
      <c r="D5" s="15">
        <v>5.9299999999999999E-2</v>
      </c>
      <c r="E5" s="15">
        <v>4.87E-2</v>
      </c>
      <c r="F5" s="15">
        <v>5.0200000000000002E-2</v>
      </c>
      <c r="G5" s="15">
        <v>4.6800000000000001E-2</v>
      </c>
      <c r="H5" s="15">
        <v>6.4199999999999993E-2</v>
      </c>
      <c r="I5" s="15">
        <v>4.7199999999999999E-2</v>
      </c>
      <c r="J5" s="15">
        <v>4.8800000000000003E-2</v>
      </c>
      <c r="K5" s="15">
        <v>5.0700000000000002E-2</v>
      </c>
      <c r="L5" s="15">
        <v>6.5100000000000005E-2</v>
      </c>
      <c r="M5" s="15">
        <v>4.7199999999999999E-2</v>
      </c>
      <c r="N5" s="15">
        <v>4.9799999999999997E-2</v>
      </c>
    </row>
    <row r="6" spans="2:53" x14ac:dyDescent="0.3">
      <c r="B6" t="s">
        <v>3</v>
      </c>
      <c r="C6" s="15">
        <v>4.99E-2</v>
      </c>
      <c r="D6" s="15">
        <v>5.5199999999999999E-2</v>
      </c>
      <c r="E6" s="15">
        <v>0.2094</v>
      </c>
      <c r="F6" s="15">
        <v>5.1400000000000001E-2</v>
      </c>
      <c r="G6" s="15">
        <v>5.4300000000000001E-2</v>
      </c>
      <c r="H6" s="15">
        <v>5.1900000000000002E-2</v>
      </c>
      <c r="I6" s="15">
        <v>0.1774</v>
      </c>
      <c r="J6" s="15">
        <v>0.12280000000000001</v>
      </c>
      <c r="K6" s="15">
        <v>5.2499999999999998E-2</v>
      </c>
      <c r="L6" s="15">
        <v>5.11E-2</v>
      </c>
      <c r="M6" s="15">
        <v>0.26450000000000001</v>
      </c>
      <c r="N6" s="15">
        <v>6.5600000000000006E-2</v>
      </c>
    </row>
    <row r="7" spans="2:53" x14ac:dyDescent="0.3">
      <c r="B7" t="s">
        <v>4</v>
      </c>
      <c r="C7" s="15">
        <v>4.9299999999999997E-2</v>
      </c>
      <c r="D7" s="15">
        <v>4.5999999999999999E-2</v>
      </c>
      <c r="E7" s="15">
        <v>4.9099999999999998E-2</v>
      </c>
      <c r="F7" s="15">
        <v>4.99E-2</v>
      </c>
      <c r="G7" s="15">
        <v>5.1400000000000001E-2</v>
      </c>
      <c r="H7" s="15">
        <v>4.7699999999999999E-2</v>
      </c>
      <c r="I7" s="15">
        <v>4.9500000000000002E-2</v>
      </c>
      <c r="J7" s="15">
        <v>5.0700000000000002E-2</v>
      </c>
      <c r="K7" s="15">
        <v>4.9399999999999999E-2</v>
      </c>
      <c r="L7" s="15">
        <v>4.9799999999999997E-2</v>
      </c>
      <c r="M7" s="15">
        <v>5.4300000000000001E-2</v>
      </c>
      <c r="N7" s="15">
        <v>5.0299999999999997E-2</v>
      </c>
    </row>
    <row r="8" spans="2:53" x14ac:dyDescent="0.3">
      <c r="B8" t="s">
        <v>5</v>
      </c>
      <c r="C8" s="15">
        <v>4.9700000000000001E-2</v>
      </c>
      <c r="D8" s="15">
        <v>4.87E-2</v>
      </c>
      <c r="E8" s="15">
        <v>5.0599999999999999E-2</v>
      </c>
      <c r="F8" s="15">
        <v>5.0700000000000002E-2</v>
      </c>
      <c r="G8" s="15">
        <v>5.0999999999999997E-2</v>
      </c>
      <c r="H8" s="15">
        <v>4.9399999999999999E-2</v>
      </c>
      <c r="I8" s="15">
        <v>5.04E-2</v>
      </c>
      <c r="J8" s="15">
        <v>5.4399999999999997E-2</v>
      </c>
      <c r="K8" s="15">
        <v>5.2600000000000001E-2</v>
      </c>
      <c r="L8" s="15">
        <v>5.1700000000000003E-2</v>
      </c>
      <c r="M8" s="15">
        <v>4.9399999999999999E-2</v>
      </c>
      <c r="N8" s="15">
        <v>5.2400000000000002E-2</v>
      </c>
    </row>
    <row r="9" spans="2:53" x14ac:dyDescent="0.3">
      <c r="B9" t="s">
        <v>6</v>
      </c>
      <c r="C9" s="15">
        <v>6.4699999999999994E-2</v>
      </c>
      <c r="D9" s="15">
        <v>5.2299999999999999E-2</v>
      </c>
      <c r="E9" s="15">
        <v>5.16E-2</v>
      </c>
      <c r="F9" s="15">
        <v>4.8899999999999999E-2</v>
      </c>
      <c r="G9" s="15">
        <v>5.1400000000000001E-2</v>
      </c>
      <c r="H9" s="15">
        <v>5.3600000000000002E-2</v>
      </c>
      <c r="I9" s="15">
        <v>5.4800000000000001E-2</v>
      </c>
      <c r="J9" s="15">
        <v>5.5E-2</v>
      </c>
      <c r="K9" s="15">
        <v>5.21E-2</v>
      </c>
      <c r="L9" s="15">
        <v>5.5100000000000003E-2</v>
      </c>
      <c r="M9" s="15">
        <v>4.9700000000000001E-2</v>
      </c>
      <c r="N9" s="15">
        <v>5.5199999999999999E-2</v>
      </c>
    </row>
    <row r="10" spans="2:53" x14ac:dyDescent="0.3">
      <c r="B10" t="s">
        <v>7</v>
      </c>
      <c r="C10" s="15">
        <v>6.3500000000000001E-2</v>
      </c>
      <c r="D10" s="15">
        <v>5.9200000000000003E-2</v>
      </c>
      <c r="E10" s="15">
        <v>5.3100000000000001E-2</v>
      </c>
      <c r="F10" s="15">
        <v>5.2499999999999998E-2</v>
      </c>
      <c r="G10" s="15">
        <v>6.3299999999999995E-2</v>
      </c>
      <c r="H10" s="15">
        <v>5.5100000000000003E-2</v>
      </c>
      <c r="I10" s="15">
        <v>5.0200000000000002E-2</v>
      </c>
      <c r="J10" s="15">
        <v>4.8500000000000001E-2</v>
      </c>
      <c r="K10" s="15">
        <v>5.7099999999999998E-2</v>
      </c>
      <c r="L10" s="15">
        <v>5.8099999999999999E-2</v>
      </c>
      <c r="M10" s="15">
        <v>5.3999999999999999E-2</v>
      </c>
      <c r="N10" s="15">
        <v>5.21E-2</v>
      </c>
    </row>
    <row r="11" spans="2:53" x14ac:dyDescent="0.3">
      <c r="B11" t="s">
        <v>8</v>
      </c>
      <c r="C11" s="15">
        <v>5.9900000000000002E-2</v>
      </c>
      <c r="D11" s="15">
        <v>6.7299999999999999E-2</v>
      </c>
      <c r="E11" s="15">
        <v>6.13E-2</v>
      </c>
      <c r="F11" s="15">
        <v>0.1042</v>
      </c>
      <c r="G11" s="15">
        <v>7.17E-2</v>
      </c>
      <c r="H11" s="15">
        <v>5.7000000000000002E-2</v>
      </c>
      <c r="I11" s="15">
        <v>5.8299999999999998E-2</v>
      </c>
      <c r="J11" s="15">
        <v>6.6699999999999995E-2</v>
      </c>
      <c r="K11" s="15">
        <v>5.3499999999999999E-2</v>
      </c>
      <c r="L11" s="15">
        <v>5.5599999999999997E-2</v>
      </c>
      <c r="M11" s="15">
        <v>5.62E-2</v>
      </c>
      <c r="N11" s="15">
        <v>6.6100000000000006E-2</v>
      </c>
    </row>
    <row r="12" spans="2:53" ht="15" thickBot="1" x14ac:dyDescent="0.35"/>
    <row r="13" spans="2:53" x14ac:dyDescent="0.3">
      <c r="B13">
        <v>24</v>
      </c>
      <c r="Q13">
        <v>24</v>
      </c>
      <c r="AF13">
        <v>24</v>
      </c>
      <c r="AV13" t="s">
        <v>10</v>
      </c>
      <c r="AW13" t="s">
        <v>11</v>
      </c>
      <c r="AX13" t="s">
        <v>12</v>
      </c>
      <c r="AY13" s="4" t="s">
        <v>13</v>
      </c>
      <c r="AZ13" s="5" t="s">
        <v>14</v>
      </c>
      <c r="BA13" t="s">
        <v>17</v>
      </c>
    </row>
    <row r="14" spans="2:53" ht="15" thickBot="1" x14ac:dyDescent="0.35">
      <c r="B14" t="s">
        <v>0</v>
      </c>
      <c r="C14" s="1">
        <v>1</v>
      </c>
      <c r="D14" s="1">
        <v>2</v>
      </c>
      <c r="E14" s="1">
        <v>3</v>
      </c>
      <c r="F14" s="1">
        <v>4</v>
      </c>
      <c r="G14" s="1">
        <v>5</v>
      </c>
      <c r="H14" s="1">
        <v>6</v>
      </c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Q14" t="s">
        <v>0</v>
      </c>
      <c r="R14" s="1">
        <v>1</v>
      </c>
      <c r="S14" s="1">
        <v>2</v>
      </c>
      <c r="T14" s="1">
        <v>3</v>
      </c>
      <c r="U14" s="1">
        <v>4</v>
      </c>
      <c r="V14" s="1">
        <v>5</v>
      </c>
      <c r="W14" s="1">
        <v>6</v>
      </c>
      <c r="X14" s="1">
        <v>7</v>
      </c>
      <c r="Y14" s="1">
        <v>8</v>
      </c>
      <c r="Z14" s="1">
        <v>9</v>
      </c>
      <c r="AA14" s="1">
        <v>10</v>
      </c>
      <c r="AB14" s="1">
        <v>11</v>
      </c>
      <c r="AC14" s="1">
        <v>12</v>
      </c>
      <c r="AF14" t="s">
        <v>0</v>
      </c>
      <c r="AG14" s="1">
        <v>1</v>
      </c>
      <c r="AH14" s="1">
        <v>2</v>
      </c>
      <c r="AI14" s="1">
        <v>3</v>
      </c>
      <c r="AJ14" s="1">
        <v>4</v>
      </c>
      <c r="AK14" s="1">
        <v>5</v>
      </c>
      <c r="AL14" s="1">
        <v>6</v>
      </c>
      <c r="AM14" s="1">
        <v>7</v>
      </c>
      <c r="AN14" s="1">
        <v>8</v>
      </c>
      <c r="AO14" s="1">
        <v>9</v>
      </c>
      <c r="AP14" s="1">
        <v>10</v>
      </c>
      <c r="AQ14" s="1">
        <v>11</v>
      </c>
      <c r="AR14" s="1">
        <v>12</v>
      </c>
      <c r="AV14">
        <f>SUM(AG15:AJ22)/31</f>
        <v>4.4903225806451627E-3</v>
      </c>
      <c r="AW14">
        <f>SUM(AK15:AN22)/31</f>
        <v>6.190322580645162E-3</v>
      </c>
      <c r="AX14">
        <f>SUM(AO15:AR22)/31</f>
        <v>5.6483870967741932E-3</v>
      </c>
      <c r="AY14" s="6">
        <f>AVERAGE(AV14:AX14)</f>
        <v>5.4430107526881729E-3</v>
      </c>
      <c r="AZ14" s="7">
        <f>STDEV(AV14:AX14)</f>
        <v>8.6840922498128957E-4</v>
      </c>
      <c r="BA14">
        <f>AZ14*100/AY14</f>
        <v>15.954574856432224</v>
      </c>
    </row>
    <row r="15" spans="2:53" x14ac:dyDescent="0.3">
      <c r="B15" t="s">
        <v>1</v>
      </c>
      <c r="C15" s="2">
        <v>6.4399999999999999E-2</v>
      </c>
      <c r="D15" s="2">
        <v>5.45E-2</v>
      </c>
      <c r="E15" s="2">
        <v>7.4899999999999994E-2</v>
      </c>
      <c r="F15" s="2">
        <v>5.0500000000000003E-2</v>
      </c>
      <c r="G15" s="2">
        <v>5.7200000000000001E-2</v>
      </c>
      <c r="H15" s="2">
        <v>5.1900000000000002E-2</v>
      </c>
      <c r="I15" s="2">
        <v>6.7100000000000007E-2</v>
      </c>
      <c r="J15" s="2">
        <v>5.3400000000000003E-2</v>
      </c>
      <c r="K15" s="2">
        <v>5.8900000000000001E-2</v>
      </c>
      <c r="L15" s="2">
        <v>6.1800000000000001E-2</v>
      </c>
      <c r="M15" s="2">
        <v>9.2100000000000001E-2</v>
      </c>
      <c r="N15" s="2">
        <v>6.83E-2</v>
      </c>
      <c r="Q15" t="s">
        <v>1</v>
      </c>
      <c r="R15" s="11">
        <f>C15-$C$4</f>
        <v>1.6599999999999997E-2</v>
      </c>
      <c r="S15" s="3">
        <f>D15-$D$4</f>
        <v>9.0000000000000011E-3</v>
      </c>
      <c r="T15" s="3">
        <f>E15-$E$4</f>
        <v>2.6599999999999992E-2</v>
      </c>
      <c r="U15" s="3">
        <f>F15-$F$4</f>
        <v>2.0000000000000018E-3</v>
      </c>
      <c r="V15" s="11">
        <f>G15-$G$4</f>
        <v>1.2299999999999998E-2</v>
      </c>
      <c r="W15" s="3">
        <f>H15-$H$4</f>
        <v>7.3000000000000009E-3</v>
      </c>
      <c r="X15" s="3">
        <f>I15-$I$4</f>
        <v>1.560000000000001E-2</v>
      </c>
      <c r="Y15" s="3">
        <f>J15-$J$4</f>
        <v>8.100000000000003E-3</v>
      </c>
      <c r="Z15" s="11">
        <f>K15-$K$4</f>
        <v>1.1900000000000001E-2</v>
      </c>
      <c r="AA15" s="3">
        <f>L15-$L$4</f>
        <v>1.4999999999999999E-2</v>
      </c>
      <c r="AB15" s="3">
        <f>M15-$M$4</f>
        <v>4.2700000000000002E-2</v>
      </c>
      <c r="AC15" s="3">
        <f>N15-$N$4</f>
        <v>1.4999999999999999E-2</v>
      </c>
      <c r="AF15" t="s">
        <v>1</v>
      </c>
      <c r="AG15" s="3">
        <f>IF(R15-$R$15&lt;0, "0", R15-$R$15)</f>
        <v>0</v>
      </c>
      <c r="AH15" s="3" t="str">
        <f t="shared" ref="AH15:AJ22" si="0">IF(S15-$R$15&lt;0, "0", S15-$R$15)</f>
        <v>0</v>
      </c>
      <c r="AI15" s="3">
        <f t="shared" si="0"/>
        <v>9.999999999999995E-3</v>
      </c>
      <c r="AJ15" s="3" t="str">
        <f>IF(U15-$R$15&lt;0, "0", U15-$R$15)</f>
        <v>0</v>
      </c>
      <c r="AK15" s="3">
        <f>IF(V15-$V$15&lt;0, "0", V15-$V$15)</f>
        <v>0</v>
      </c>
      <c r="AL15" s="3" t="str">
        <f t="shared" ref="AL15:AN22" si="1">IF(W15-$V$15&lt;0, "0", W15-$V$15)</f>
        <v>0</v>
      </c>
      <c r="AM15" s="3">
        <f t="shared" si="1"/>
        <v>3.3000000000000113E-3</v>
      </c>
      <c r="AN15" s="3" t="str">
        <f t="shared" si="1"/>
        <v>0</v>
      </c>
      <c r="AO15" s="3">
        <f>IF(Z15-$Z$15&lt;0, "0", Z15-$Z$15)</f>
        <v>0</v>
      </c>
      <c r="AP15" s="3">
        <f t="shared" ref="AP15:AR22" si="2">IF(AA15-$Z$15&lt;0, "0", AA15-$Z$15)</f>
        <v>3.0999999999999986E-3</v>
      </c>
      <c r="AQ15" s="3">
        <f t="shared" si="2"/>
        <v>3.0800000000000001E-2</v>
      </c>
      <c r="AR15" s="3">
        <f t="shared" si="2"/>
        <v>3.0999999999999986E-3</v>
      </c>
    </row>
    <row r="16" spans="2:53" x14ac:dyDescent="0.3">
      <c r="B16" t="s">
        <v>2</v>
      </c>
      <c r="C16" s="2">
        <v>5.5E-2</v>
      </c>
      <c r="D16" s="2">
        <v>6.13E-2</v>
      </c>
      <c r="E16" s="2">
        <v>5.8400000000000001E-2</v>
      </c>
      <c r="F16" s="2">
        <v>5.79E-2</v>
      </c>
      <c r="G16" s="2">
        <v>6.5600000000000006E-2</v>
      </c>
      <c r="H16" s="2">
        <v>6.5799999999999997E-2</v>
      </c>
      <c r="I16" s="2">
        <v>5.7299999999999997E-2</v>
      </c>
      <c r="J16" s="2">
        <v>5.8200000000000002E-2</v>
      </c>
      <c r="K16" s="2">
        <v>5.5E-2</v>
      </c>
      <c r="L16" s="2">
        <v>6.7900000000000002E-2</v>
      </c>
      <c r="M16" s="2">
        <v>5.1999999999999998E-2</v>
      </c>
      <c r="N16" s="2">
        <v>5.8900000000000001E-2</v>
      </c>
      <c r="Q16" t="s">
        <v>2</v>
      </c>
      <c r="R16" s="3">
        <f>C16-$C$5</f>
        <v>6.4000000000000029E-3</v>
      </c>
      <c r="S16" s="3">
        <f>D16-$D$5</f>
        <v>2.0000000000000018E-3</v>
      </c>
      <c r="T16" s="3">
        <f>E16-$E$5</f>
        <v>9.7000000000000003E-3</v>
      </c>
      <c r="U16" s="3">
        <f>F16-$F$5</f>
        <v>7.6999999999999985E-3</v>
      </c>
      <c r="V16" s="3">
        <f>G16-$G$5</f>
        <v>1.8800000000000004E-2</v>
      </c>
      <c r="W16" s="3">
        <f>H16-$H$5</f>
        <v>1.6000000000000042E-3</v>
      </c>
      <c r="X16" s="3">
        <f>I16-$I$5</f>
        <v>1.0099999999999998E-2</v>
      </c>
      <c r="Y16" s="3">
        <f>J16-$J$5</f>
        <v>9.3999999999999986E-3</v>
      </c>
      <c r="Z16" s="3">
        <f>K16-$K$5</f>
        <v>4.2999999999999983E-3</v>
      </c>
      <c r="AA16" s="3">
        <f>L16-$L$5</f>
        <v>2.7999999999999969E-3</v>
      </c>
      <c r="AB16" s="3">
        <f>M16-$M$5</f>
        <v>4.7999999999999987E-3</v>
      </c>
      <c r="AC16" s="3">
        <f>N16-$N$5</f>
        <v>9.1000000000000039E-3</v>
      </c>
      <c r="AF16" t="s">
        <v>2</v>
      </c>
      <c r="AG16" s="3" t="str">
        <f>IF(R16-$R$15&lt;0, "0", R16-$R$15)</f>
        <v>0</v>
      </c>
      <c r="AH16" s="3" t="str">
        <f t="shared" si="0"/>
        <v>0</v>
      </c>
      <c r="AI16" s="3" t="str">
        <f t="shared" si="0"/>
        <v>0</v>
      </c>
      <c r="AJ16" s="3" t="str">
        <f t="shared" si="0"/>
        <v>0</v>
      </c>
      <c r="AK16" s="3">
        <f t="shared" ref="AK16:AK22" si="3">IF(V16-$V$15&lt;0, "0", V16-$V$15)</f>
        <v>6.5000000000000058E-3</v>
      </c>
      <c r="AL16" s="3" t="str">
        <f t="shared" si="1"/>
        <v>0</v>
      </c>
      <c r="AM16" s="3" t="str">
        <f t="shared" si="1"/>
        <v>0</v>
      </c>
      <c r="AN16" s="3" t="str">
        <f t="shared" si="1"/>
        <v>0</v>
      </c>
      <c r="AO16" s="3" t="str">
        <f t="shared" ref="AO16:AO22" si="4">IF(Z16-$Z$15&lt;0, "0", Z16-$Z$15)</f>
        <v>0</v>
      </c>
      <c r="AP16" s="3" t="str">
        <f t="shared" si="2"/>
        <v>0</v>
      </c>
      <c r="AQ16" s="3" t="str">
        <f t="shared" si="2"/>
        <v>0</v>
      </c>
      <c r="AR16" s="3" t="str">
        <f t="shared" si="2"/>
        <v>0</v>
      </c>
    </row>
    <row r="17" spans="2:58" x14ac:dyDescent="0.3">
      <c r="B17" t="s">
        <v>3</v>
      </c>
      <c r="C17" s="2">
        <v>8.2100000000000006E-2</v>
      </c>
      <c r="D17" s="2">
        <v>5.3800000000000001E-2</v>
      </c>
      <c r="E17" s="2">
        <v>5.2200000000000003E-2</v>
      </c>
      <c r="F17" s="2">
        <v>5.9900000000000002E-2</v>
      </c>
      <c r="G17" s="2">
        <v>6.9699999999999998E-2</v>
      </c>
      <c r="H17" s="2">
        <v>6.4399999999999999E-2</v>
      </c>
      <c r="I17" s="2">
        <v>4.8099999999999997E-2</v>
      </c>
      <c r="J17" s="2">
        <v>6.7599999999999993E-2</v>
      </c>
      <c r="K17" s="2">
        <v>7.1599999999999997E-2</v>
      </c>
      <c r="L17" s="2">
        <v>5.5399999999999998E-2</v>
      </c>
      <c r="M17" s="2">
        <v>4.8300000000000003E-2</v>
      </c>
      <c r="N17" s="2">
        <v>6.0699999999999997E-2</v>
      </c>
      <c r="Q17" t="s">
        <v>3</v>
      </c>
      <c r="R17" s="3">
        <f>C17-$C$6</f>
        <v>3.2200000000000006E-2</v>
      </c>
      <c r="S17" s="3">
        <f>D17-$D$6</f>
        <v>-1.3999999999999985E-3</v>
      </c>
      <c r="T17" s="3">
        <f>E17-$E$6</f>
        <v>-0.15720000000000001</v>
      </c>
      <c r="U17" s="3">
        <f>F17-$F$6</f>
        <v>8.5000000000000006E-3</v>
      </c>
      <c r="V17" s="3">
        <f>G17-$G$6</f>
        <v>1.5399999999999997E-2</v>
      </c>
      <c r="W17" s="3">
        <f>H17-$H$6</f>
        <v>1.2499999999999997E-2</v>
      </c>
      <c r="X17" s="3">
        <f>I17-$I$6</f>
        <v>-0.1293</v>
      </c>
      <c r="Y17" s="3">
        <f>J17-$J$6</f>
        <v>-5.5200000000000013E-2</v>
      </c>
      <c r="Z17" s="3">
        <f>K17-$K$6</f>
        <v>1.9099999999999999E-2</v>
      </c>
      <c r="AA17" s="3">
        <f>L17-$L$6</f>
        <v>4.2999999999999983E-3</v>
      </c>
      <c r="AB17" s="3">
        <f>M17-$M$6</f>
        <v>-0.2162</v>
      </c>
      <c r="AC17" s="3">
        <f>N17-$N$6</f>
        <v>-4.9000000000000085E-3</v>
      </c>
      <c r="AF17" t="s">
        <v>3</v>
      </c>
      <c r="AG17" s="3">
        <f t="shared" ref="AG17:AG22" si="5">IF(R17-$R$15&lt;0, "0", R17-$R$15)</f>
        <v>1.560000000000001E-2</v>
      </c>
      <c r="AH17" s="3" t="str">
        <f t="shared" si="0"/>
        <v>0</v>
      </c>
      <c r="AI17" s="3" t="str">
        <f t="shared" si="0"/>
        <v>0</v>
      </c>
      <c r="AJ17" s="3" t="str">
        <f t="shared" si="0"/>
        <v>0</v>
      </c>
      <c r="AK17" s="3">
        <f t="shared" si="3"/>
        <v>3.0999999999999986E-3</v>
      </c>
      <c r="AL17" s="3">
        <f t="shared" si="1"/>
        <v>1.9999999999999879E-4</v>
      </c>
      <c r="AM17" s="3" t="str">
        <f t="shared" si="1"/>
        <v>0</v>
      </c>
      <c r="AN17" s="3" t="str">
        <f t="shared" si="1"/>
        <v>0</v>
      </c>
      <c r="AO17" s="3">
        <f t="shared" si="4"/>
        <v>7.1999999999999981E-3</v>
      </c>
      <c r="AP17" s="3" t="str">
        <f t="shared" si="2"/>
        <v>0</v>
      </c>
      <c r="AQ17" s="3" t="str">
        <f t="shared" si="2"/>
        <v>0</v>
      </c>
      <c r="AR17" s="3" t="str">
        <f t="shared" si="2"/>
        <v>0</v>
      </c>
      <c r="BE17" t="s">
        <v>13</v>
      </c>
      <c r="BF17" t="s">
        <v>14</v>
      </c>
    </row>
    <row r="18" spans="2:58" x14ac:dyDescent="0.3">
      <c r="B18" t="s">
        <v>4</v>
      </c>
      <c r="C18" s="2">
        <v>7.17E-2</v>
      </c>
      <c r="D18" s="2">
        <v>9.1300000000000006E-2</v>
      </c>
      <c r="E18" s="2">
        <v>4.8300000000000003E-2</v>
      </c>
      <c r="F18" s="2">
        <v>6.3299999999999995E-2</v>
      </c>
      <c r="G18" s="2">
        <v>6.5100000000000005E-2</v>
      </c>
      <c r="H18" s="2">
        <v>6.0199999999999997E-2</v>
      </c>
      <c r="I18" s="2">
        <v>0.05</v>
      </c>
      <c r="J18" s="2">
        <v>5.1999999999999998E-2</v>
      </c>
      <c r="K18" s="2">
        <v>8.3799999999999999E-2</v>
      </c>
      <c r="L18" s="2">
        <v>6.2799999999999995E-2</v>
      </c>
      <c r="M18" s="2">
        <v>4.8300000000000003E-2</v>
      </c>
      <c r="N18" s="2">
        <v>4.5999999999999999E-2</v>
      </c>
      <c r="Q18" t="s">
        <v>4</v>
      </c>
      <c r="R18" s="3">
        <f>C18-$C$7</f>
        <v>2.2400000000000003E-2</v>
      </c>
      <c r="S18" s="3">
        <f>D18-$D$7</f>
        <v>4.5300000000000007E-2</v>
      </c>
      <c r="T18" s="3">
        <f>E18-$E$7</f>
        <v>-7.9999999999999516E-4</v>
      </c>
      <c r="U18" s="3">
        <f>F18-$F$7</f>
        <v>1.3399999999999995E-2</v>
      </c>
      <c r="V18" s="3">
        <f>G18-$G$7</f>
        <v>1.3700000000000004E-2</v>
      </c>
      <c r="W18" s="3">
        <f>H18-$H$7</f>
        <v>1.2499999999999997E-2</v>
      </c>
      <c r="X18" s="3">
        <f>I18-$I$7</f>
        <v>5.0000000000000044E-4</v>
      </c>
      <c r="Y18" s="3">
        <f>J18-$J$7</f>
        <v>1.2999999999999956E-3</v>
      </c>
      <c r="Z18" s="3">
        <f>K18-$K$7</f>
        <v>3.44E-2</v>
      </c>
      <c r="AA18" s="3">
        <f>L18-$L$7</f>
        <v>1.2999999999999998E-2</v>
      </c>
      <c r="AB18" s="3">
        <f>M18-$M$7</f>
        <v>-5.9999999999999984E-3</v>
      </c>
      <c r="AC18" s="3">
        <f>N18-$N$7</f>
        <v>-4.2999999999999983E-3</v>
      </c>
      <c r="AF18" t="s">
        <v>4</v>
      </c>
      <c r="AG18" s="3">
        <f t="shared" si="5"/>
        <v>5.8000000000000065E-3</v>
      </c>
      <c r="AH18" s="3">
        <f t="shared" si="0"/>
        <v>2.870000000000001E-2</v>
      </c>
      <c r="AI18" s="3" t="str">
        <f t="shared" si="0"/>
        <v>0</v>
      </c>
      <c r="AJ18" s="3" t="str">
        <f t="shared" si="0"/>
        <v>0</v>
      </c>
      <c r="AK18" s="3">
        <f t="shared" si="3"/>
        <v>1.4000000000000054E-3</v>
      </c>
      <c r="AL18" s="3">
        <f t="shared" si="1"/>
        <v>1.9999999999999879E-4</v>
      </c>
      <c r="AM18" s="3" t="str">
        <f t="shared" si="1"/>
        <v>0</v>
      </c>
      <c r="AN18" s="3" t="str">
        <f t="shared" si="1"/>
        <v>0</v>
      </c>
      <c r="AO18" s="3">
        <f t="shared" si="4"/>
        <v>2.2499999999999999E-2</v>
      </c>
      <c r="AP18" s="3">
        <f t="shared" si="2"/>
        <v>1.0999999999999968E-3</v>
      </c>
      <c r="AQ18" s="3" t="str">
        <f t="shared" si="2"/>
        <v>0</v>
      </c>
      <c r="AR18" s="3" t="str">
        <f t="shared" si="2"/>
        <v>0</v>
      </c>
      <c r="BD18">
        <v>24</v>
      </c>
      <c r="BE18">
        <f>AY14</f>
        <v>5.4430107526881729E-3</v>
      </c>
      <c r="BF18">
        <f>AZ14</f>
        <v>8.6840922498128957E-4</v>
      </c>
    </row>
    <row r="19" spans="2:58" x14ac:dyDescent="0.3">
      <c r="B19" t="s">
        <v>5</v>
      </c>
      <c r="C19" s="2">
        <v>5.7599999999999998E-2</v>
      </c>
      <c r="D19" s="2">
        <v>0.1091</v>
      </c>
      <c r="E19" s="2">
        <v>5.5399999999999998E-2</v>
      </c>
      <c r="F19" s="2">
        <v>5.74E-2</v>
      </c>
      <c r="G19" s="2">
        <v>6.0199999999999997E-2</v>
      </c>
      <c r="H19" s="2">
        <v>0.22259999999999999</v>
      </c>
      <c r="I19" s="2">
        <v>5.9499999999999997E-2</v>
      </c>
      <c r="J19" s="2">
        <v>7.2499999999999995E-2</v>
      </c>
      <c r="K19" s="2">
        <v>6.1800000000000001E-2</v>
      </c>
      <c r="L19" s="2">
        <v>8.9499999999999996E-2</v>
      </c>
      <c r="M19" s="2">
        <v>5.74E-2</v>
      </c>
      <c r="N19" s="2">
        <v>6.2600000000000003E-2</v>
      </c>
      <c r="Q19" t="s">
        <v>5</v>
      </c>
      <c r="R19" s="3">
        <f>C19-$C$8</f>
        <v>7.8999999999999973E-3</v>
      </c>
      <c r="S19" s="3">
        <f>D19-$D$8</f>
        <v>6.0400000000000002E-2</v>
      </c>
      <c r="T19" s="3">
        <f>E19-$E$8</f>
        <v>4.7999999999999987E-3</v>
      </c>
      <c r="U19" s="3">
        <f>F19-$F$8</f>
        <v>6.6999999999999976E-3</v>
      </c>
      <c r="V19" s="3">
        <f>G19-$G$8</f>
        <v>9.1999999999999998E-3</v>
      </c>
      <c r="W19" s="3">
        <f>H19-$H$8</f>
        <v>0.17319999999999999</v>
      </c>
      <c r="X19" s="3">
        <f>I19-$I$8</f>
        <v>9.099999999999997E-3</v>
      </c>
      <c r="Y19" s="3">
        <f>J19-$J$8</f>
        <v>1.8099999999999998E-2</v>
      </c>
      <c r="Z19" s="3">
        <f>K19-$K$8</f>
        <v>9.1999999999999998E-3</v>
      </c>
      <c r="AA19" s="3">
        <f>L19-$L$8</f>
        <v>3.7799999999999993E-2</v>
      </c>
      <c r="AB19" s="3">
        <f>M19-$M$8</f>
        <v>8.0000000000000002E-3</v>
      </c>
      <c r="AC19" s="3">
        <f>N19-$N$8</f>
        <v>1.0200000000000001E-2</v>
      </c>
      <c r="AF19" t="s">
        <v>5</v>
      </c>
      <c r="AG19" s="3" t="str">
        <f t="shared" si="5"/>
        <v>0</v>
      </c>
      <c r="AH19" s="3">
        <f t="shared" si="0"/>
        <v>4.3800000000000006E-2</v>
      </c>
      <c r="AI19" s="3" t="str">
        <f t="shared" si="0"/>
        <v>0</v>
      </c>
      <c r="AJ19" s="3" t="str">
        <f t="shared" si="0"/>
        <v>0</v>
      </c>
      <c r="AK19" s="3" t="str">
        <f t="shared" si="3"/>
        <v>0</v>
      </c>
      <c r="AL19" s="3">
        <f t="shared" si="1"/>
        <v>0.16089999999999999</v>
      </c>
      <c r="AM19" s="3" t="str">
        <f t="shared" si="1"/>
        <v>0</v>
      </c>
      <c r="AN19" s="3">
        <f t="shared" si="1"/>
        <v>5.7999999999999996E-3</v>
      </c>
      <c r="AO19" s="3" t="str">
        <f t="shared" si="4"/>
        <v>0</v>
      </c>
      <c r="AP19" s="3">
        <f t="shared" si="2"/>
        <v>2.5899999999999992E-2</v>
      </c>
      <c r="AQ19" s="3" t="str">
        <f t="shared" si="2"/>
        <v>0</v>
      </c>
      <c r="AR19" s="3" t="str">
        <f t="shared" si="2"/>
        <v>0</v>
      </c>
      <c r="BD19">
        <v>48</v>
      </c>
      <c r="BE19">
        <f>AY25</f>
        <v>0.53062365591397853</v>
      </c>
      <c r="BF19">
        <f>AZ25</f>
        <v>5.1342260813136059E-2</v>
      </c>
    </row>
    <row r="20" spans="2:58" x14ac:dyDescent="0.3">
      <c r="B20" t="s">
        <v>6</v>
      </c>
      <c r="C20" s="2">
        <v>8.1600000000000006E-2</v>
      </c>
      <c r="D20" s="2">
        <v>5.9799999999999999E-2</v>
      </c>
      <c r="E20" s="2">
        <v>5.4800000000000001E-2</v>
      </c>
      <c r="F20" s="2">
        <v>6.4100000000000004E-2</v>
      </c>
      <c r="G20" s="2">
        <v>7.4200000000000002E-2</v>
      </c>
      <c r="H20" s="2">
        <v>5.3800000000000001E-2</v>
      </c>
      <c r="I20" s="2">
        <v>5.3800000000000001E-2</v>
      </c>
      <c r="J20" s="2">
        <v>6.1699999999999998E-2</v>
      </c>
      <c r="K20" s="2">
        <v>9.1499999999999998E-2</v>
      </c>
      <c r="L20" s="2">
        <v>6.0699999999999997E-2</v>
      </c>
      <c r="M20" s="2">
        <v>6.1199999999999997E-2</v>
      </c>
      <c r="N20" s="2">
        <v>5.74E-2</v>
      </c>
      <c r="Q20" t="s">
        <v>6</v>
      </c>
      <c r="R20" s="3">
        <f>C20-$C$9</f>
        <v>1.6900000000000012E-2</v>
      </c>
      <c r="S20" s="3">
        <f>D20-$D$9</f>
        <v>7.4999999999999997E-3</v>
      </c>
      <c r="T20" s="3">
        <f>E20-$E$9</f>
        <v>3.2000000000000015E-3</v>
      </c>
      <c r="U20" s="3">
        <f>F20-$F$9</f>
        <v>1.5200000000000005E-2</v>
      </c>
      <c r="V20" s="3">
        <f>G20-$G$9</f>
        <v>2.2800000000000001E-2</v>
      </c>
      <c r="W20" s="3">
        <f>H20-$H$9</f>
        <v>1.9999999999999879E-4</v>
      </c>
      <c r="X20" s="3">
        <f>I20-$I$9</f>
        <v>-1.0000000000000009E-3</v>
      </c>
      <c r="Y20" s="3">
        <f>J20-$J$9</f>
        <v>6.6999999999999976E-3</v>
      </c>
      <c r="Z20" s="3">
        <f>K20-$K$9</f>
        <v>3.9399999999999998E-2</v>
      </c>
      <c r="AA20" s="3">
        <f>L20-$L$9</f>
        <v>5.5999999999999939E-3</v>
      </c>
      <c r="AB20" s="3">
        <f>M20-$M$9</f>
        <v>1.1499999999999996E-2</v>
      </c>
      <c r="AC20" s="3">
        <f>N20-$N$9</f>
        <v>2.2000000000000006E-3</v>
      </c>
      <c r="AF20" t="s">
        <v>6</v>
      </c>
      <c r="AG20" s="3">
        <f t="shared" si="5"/>
        <v>3.0000000000001553E-4</v>
      </c>
      <c r="AH20" s="3" t="str">
        <f t="shared" si="0"/>
        <v>0</v>
      </c>
      <c r="AI20" s="3" t="str">
        <f t="shared" si="0"/>
        <v>0</v>
      </c>
      <c r="AJ20" s="3" t="str">
        <f t="shared" si="0"/>
        <v>0</v>
      </c>
      <c r="AK20" s="3">
        <f t="shared" si="3"/>
        <v>1.0500000000000002E-2</v>
      </c>
      <c r="AL20" s="3" t="str">
        <f t="shared" si="1"/>
        <v>0</v>
      </c>
      <c r="AM20" s="3" t="str">
        <f t="shared" si="1"/>
        <v>0</v>
      </c>
      <c r="AN20" s="3" t="str">
        <f t="shared" si="1"/>
        <v>0</v>
      </c>
      <c r="AO20" s="3">
        <f t="shared" si="4"/>
        <v>2.7499999999999997E-2</v>
      </c>
      <c r="AP20" s="3" t="str">
        <f t="shared" si="2"/>
        <v>0</v>
      </c>
      <c r="AQ20" s="3" t="str">
        <f t="shared" si="2"/>
        <v>0</v>
      </c>
      <c r="AR20" s="3" t="str">
        <f t="shared" si="2"/>
        <v>0</v>
      </c>
      <c r="BD20">
        <v>72</v>
      </c>
      <c r="BE20">
        <f>AY36</f>
        <v>0.96821397849462354</v>
      </c>
      <c r="BF20">
        <f>AZ36</f>
        <v>6.5833952534221807E-2</v>
      </c>
    </row>
    <row r="21" spans="2:58" x14ac:dyDescent="0.3">
      <c r="B21" t="s">
        <v>7</v>
      </c>
      <c r="C21" s="2">
        <v>5.8299999999999998E-2</v>
      </c>
      <c r="D21" s="2">
        <v>0.1065</v>
      </c>
      <c r="E21" s="2">
        <v>5.33E-2</v>
      </c>
      <c r="F21" s="2">
        <v>5.1299999999999998E-2</v>
      </c>
      <c r="G21" s="2">
        <v>6.13E-2</v>
      </c>
      <c r="H21" s="2">
        <v>6.5100000000000005E-2</v>
      </c>
      <c r="I21" s="2">
        <v>5.1299999999999998E-2</v>
      </c>
      <c r="J21" s="2">
        <v>5.7299999999999997E-2</v>
      </c>
      <c r="K21" s="2">
        <v>5.0700000000000002E-2</v>
      </c>
      <c r="L21" s="2">
        <v>0.1239</v>
      </c>
      <c r="M21" s="2">
        <v>5.74E-2</v>
      </c>
      <c r="N21" s="2">
        <v>6.1499999999999999E-2</v>
      </c>
      <c r="Q21" t="s">
        <v>7</v>
      </c>
      <c r="R21" s="3">
        <f>C21-$C$10</f>
        <v>-5.2000000000000032E-3</v>
      </c>
      <c r="S21" s="3">
        <f>D21-$D$10</f>
        <v>4.7299999999999995E-2</v>
      </c>
      <c r="T21" s="3">
        <f>E21-$E$10</f>
        <v>1.9999999999999879E-4</v>
      </c>
      <c r="U21" s="3">
        <f>F21-$F$10</f>
        <v>-1.1999999999999997E-3</v>
      </c>
      <c r="V21" s="3">
        <f>G21-$G$10</f>
        <v>-1.9999999999999948E-3</v>
      </c>
      <c r="W21" s="3">
        <f>H21-$H$10</f>
        <v>1.0000000000000002E-2</v>
      </c>
      <c r="X21" s="3">
        <f>I21-$I$10</f>
        <v>1.0999999999999968E-3</v>
      </c>
      <c r="Y21" s="3">
        <f>J21-$J$10</f>
        <v>8.7999999999999953E-3</v>
      </c>
      <c r="Z21" s="3">
        <f>K21-$K$10</f>
        <v>-6.399999999999996E-3</v>
      </c>
      <c r="AA21" s="3">
        <f>L21-$L$10</f>
        <v>6.5799999999999997E-2</v>
      </c>
      <c r="AB21" s="3">
        <f>M21-$M$10</f>
        <v>3.4000000000000002E-3</v>
      </c>
      <c r="AC21" s="3">
        <f>N21-$N$10</f>
        <v>9.3999999999999986E-3</v>
      </c>
      <c r="AF21" t="s">
        <v>7</v>
      </c>
      <c r="AG21" s="3" t="str">
        <f t="shared" si="5"/>
        <v>0</v>
      </c>
      <c r="AH21" s="3">
        <f t="shared" si="0"/>
        <v>3.0699999999999998E-2</v>
      </c>
      <c r="AI21" s="3" t="str">
        <f t="shared" si="0"/>
        <v>0</v>
      </c>
      <c r="AJ21" s="3" t="str">
        <f t="shared" si="0"/>
        <v>0</v>
      </c>
      <c r="AK21" s="3" t="str">
        <f t="shared" si="3"/>
        <v>0</v>
      </c>
      <c r="AL21" s="3" t="str">
        <f t="shared" si="1"/>
        <v>0</v>
      </c>
      <c r="AM21" s="3" t="str">
        <f t="shared" si="1"/>
        <v>0</v>
      </c>
      <c r="AN21" s="3" t="str">
        <f t="shared" si="1"/>
        <v>0</v>
      </c>
      <c r="AO21" s="3" t="str">
        <f t="shared" si="4"/>
        <v>0</v>
      </c>
      <c r="AP21" s="3">
        <f t="shared" si="2"/>
        <v>5.3899999999999997E-2</v>
      </c>
      <c r="AQ21" s="3" t="str">
        <f t="shared" si="2"/>
        <v>0</v>
      </c>
      <c r="AR21" s="3" t="str">
        <f t="shared" si="2"/>
        <v>0</v>
      </c>
      <c r="BD21">
        <v>96</v>
      </c>
      <c r="BE21">
        <f>$AY$47</f>
        <v>1.2324752688172043</v>
      </c>
      <c r="BF21">
        <f>$AZ$47</f>
        <v>3.0683802519886953E-2</v>
      </c>
    </row>
    <row r="22" spans="2:58" x14ac:dyDescent="0.3">
      <c r="B22" t="s">
        <v>8</v>
      </c>
      <c r="C22" s="2">
        <v>6.9500000000000006E-2</v>
      </c>
      <c r="D22" s="2">
        <v>8.8200000000000001E-2</v>
      </c>
      <c r="E22" s="2">
        <v>4.8099999999999997E-2</v>
      </c>
      <c r="F22" s="2">
        <v>4.9799999999999997E-2</v>
      </c>
      <c r="G22" s="2">
        <v>6.6600000000000006E-2</v>
      </c>
      <c r="H22" s="2">
        <v>5.6399999999999999E-2</v>
      </c>
      <c r="I22" s="2">
        <v>6.7900000000000002E-2</v>
      </c>
      <c r="J22" s="2">
        <v>5.11E-2</v>
      </c>
      <c r="K22" s="2">
        <v>5.8000000000000003E-2</v>
      </c>
      <c r="L22" s="2">
        <v>6.4199999999999993E-2</v>
      </c>
      <c r="M22" s="2">
        <v>5.2999999999999999E-2</v>
      </c>
      <c r="N22" s="2">
        <v>6.0499999999999998E-2</v>
      </c>
      <c r="Q22" t="s">
        <v>8</v>
      </c>
      <c r="R22" s="3">
        <f>C22-$C$11</f>
        <v>9.6000000000000044E-3</v>
      </c>
      <c r="S22" s="3">
        <f>D22-$D$11</f>
        <v>2.0900000000000002E-2</v>
      </c>
      <c r="T22" s="3">
        <f>E22-$E$11</f>
        <v>-1.3200000000000003E-2</v>
      </c>
      <c r="U22" s="3">
        <f>F22-$F$11</f>
        <v>-5.4400000000000004E-2</v>
      </c>
      <c r="V22" s="3">
        <f>G22-$G$11</f>
        <v>-5.0999999999999934E-3</v>
      </c>
      <c r="W22" s="3">
        <f>H22-$H$11</f>
        <v>-6.0000000000000331E-4</v>
      </c>
      <c r="X22" s="3">
        <f>I22-$I$11</f>
        <v>9.6000000000000044E-3</v>
      </c>
      <c r="Y22" s="3">
        <f>J22-$J$11</f>
        <v>-1.5599999999999996E-2</v>
      </c>
      <c r="Z22" s="3">
        <f>K22-$K$11</f>
        <v>4.500000000000004E-3</v>
      </c>
      <c r="AA22" s="3">
        <f>L22-$L$11</f>
        <v>8.5999999999999965E-3</v>
      </c>
      <c r="AB22" s="3">
        <f>M22-$M$11</f>
        <v>-3.2000000000000015E-3</v>
      </c>
      <c r="AC22" s="3">
        <f>N22-$N$11</f>
        <v>-5.6000000000000077E-3</v>
      </c>
      <c r="AF22" t="s">
        <v>8</v>
      </c>
      <c r="AG22" s="3" t="str">
        <f t="shared" si="5"/>
        <v>0</v>
      </c>
      <c r="AH22" s="3">
        <f t="shared" si="0"/>
        <v>4.3000000000000052E-3</v>
      </c>
      <c r="AI22" s="3" t="str">
        <f t="shared" si="0"/>
        <v>0</v>
      </c>
      <c r="AJ22" s="3" t="str">
        <f t="shared" si="0"/>
        <v>0</v>
      </c>
      <c r="AK22" s="3" t="str">
        <f t="shared" si="3"/>
        <v>0</v>
      </c>
      <c r="AL22" s="3" t="str">
        <f t="shared" si="1"/>
        <v>0</v>
      </c>
      <c r="AM22" s="3" t="str">
        <f t="shared" si="1"/>
        <v>0</v>
      </c>
      <c r="AN22" s="3" t="str">
        <f t="shared" si="1"/>
        <v>0</v>
      </c>
      <c r="AO22" s="3" t="str">
        <f t="shared" si="4"/>
        <v>0</v>
      </c>
      <c r="AP22" s="3" t="str">
        <f t="shared" si="2"/>
        <v>0</v>
      </c>
      <c r="AQ22" s="3" t="str">
        <f t="shared" si="2"/>
        <v>0</v>
      </c>
      <c r="AR22" s="3" t="str">
        <f t="shared" si="2"/>
        <v>0</v>
      </c>
      <c r="BD22">
        <v>120</v>
      </c>
      <c r="BE22">
        <f>AY58</f>
        <v>1.3942645161290323</v>
      </c>
      <c r="BF22">
        <f>AZ58</f>
        <v>3.1436771850010779E-2</v>
      </c>
    </row>
    <row r="23" spans="2:58" ht="15" thickBot="1" x14ac:dyDescent="0.35">
      <c r="BD23">
        <v>144</v>
      </c>
      <c r="BE23">
        <f>AY69</f>
        <v>1.4998172043010756</v>
      </c>
      <c r="BF23">
        <f>AZ69</f>
        <v>2.3000378301492919E-2</v>
      </c>
    </row>
    <row r="24" spans="2:58" x14ac:dyDescent="0.3">
      <c r="B24">
        <v>48</v>
      </c>
      <c r="Q24">
        <v>48</v>
      </c>
      <c r="AF24">
        <v>48</v>
      </c>
      <c r="AV24" t="s">
        <v>10</v>
      </c>
      <c r="AW24" t="s">
        <v>11</v>
      </c>
      <c r="AX24" t="s">
        <v>12</v>
      </c>
      <c r="AY24" s="4" t="s">
        <v>13</v>
      </c>
      <c r="AZ24" s="5" t="s">
        <v>14</v>
      </c>
      <c r="BD24">
        <v>168</v>
      </c>
      <c r="BE24">
        <f>AY80</f>
        <v>1.5653548387096776</v>
      </c>
      <c r="BF24">
        <f>AZ80</f>
        <v>1.5831064116192214E-2</v>
      </c>
    </row>
    <row r="25" spans="2:58" ht="15" thickBot="1" x14ac:dyDescent="0.35">
      <c r="B25" t="s">
        <v>0</v>
      </c>
      <c r="C25" s="1">
        <v>1</v>
      </c>
      <c r="D25" s="1">
        <v>2</v>
      </c>
      <c r="E25" s="1">
        <v>3</v>
      </c>
      <c r="F25" s="1">
        <v>4</v>
      </c>
      <c r="G25" s="1">
        <v>5</v>
      </c>
      <c r="H25" s="1">
        <v>6</v>
      </c>
      <c r="I25" s="1">
        <v>7</v>
      </c>
      <c r="J25" s="1">
        <v>8</v>
      </c>
      <c r="K25" s="1">
        <v>9</v>
      </c>
      <c r="L25" s="1">
        <v>10</v>
      </c>
      <c r="M25" s="1">
        <v>11</v>
      </c>
      <c r="N25" s="1">
        <v>12</v>
      </c>
      <c r="Q25" t="s">
        <v>0</v>
      </c>
      <c r="R25" s="1">
        <v>1</v>
      </c>
      <c r="S25" s="1">
        <v>2</v>
      </c>
      <c r="T25" s="1">
        <v>3</v>
      </c>
      <c r="U25" s="1">
        <v>4</v>
      </c>
      <c r="V25" s="1">
        <v>5</v>
      </c>
      <c r="W25" s="1">
        <v>6</v>
      </c>
      <c r="X25" s="1">
        <v>7</v>
      </c>
      <c r="Y25" s="1">
        <v>8</v>
      </c>
      <c r="Z25" s="1">
        <v>9</v>
      </c>
      <c r="AA25" s="1">
        <v>10</v>
      </c>
      <c r="AB25" s="1">
        <v>11</v>
      </c>
      <c r="AC25" s="1">
        <v>12</v>
      </c>
      <c r="AF25" t="s">
        <v>0</v>
      </c>
      <c r="AG25" s="1">
        <v>1</v>
      </c>
      <c r="AH25" s="1">
        <v>2</v>
      </c>
      <c r="AI25" s="1">
        <v>3</v>
      </c>
      <c r="AJ25" s="1">
        <v>4</v>
      </c>
      <c r="AK25" s="1">
        <v>5</v>
      </c>
      <c r="AL25" s="1">
        <v>6</v>
      </c>
      <c r="AM25" s="1">
        <v>7</v>
      </c>
      <c r="AN25" s="1">
        <v>8</v>
      </c>
      <c r="AO25" s="1">
        <v>9</v>
      </c>
      <c r="AP25" s="1">
        <v>10</v>
      </c>
      <c r="AQ25" s="1">
        <v>11</v>
      </c>
      <c r="AR25" s="1">
        <v>12</v>
      </c>
      <c r="AV25">
        <f>SUM(AG26:AJ33)/31</f>
        <v>0.5863096774193548</v>
      </c>
      <c r="AW25">
        <f>SUM(AK26:AN33)/31</f>
        <v>0.52039677419354846</v>
      </c>
      <c r="AX25">
        <f>SUM(AO26:AR33)/31</f>
        <v>0.48516451612903233</v>
      </c>
      <c r="AY25" s="6">
        <f>AVERAGE(AV25:AX25)</f>
        <v>0.53062365591397853</v>
      </c>
      <c r="AZ25" s="7">
        <f>STDEV(AV25:AX25)</f>
        <v>5.1342260813136059E-2</v>
      </c>
      <c r="BA25">
        <f>AZ25*100/AY25</f>
        <v>9.6758333784989325</v>
      </c>
      <c r="BD25">
        <v>192</v>
      </c>
      <c r="BE25">
        <f>AY91</f>
        <v>0</v>
      </c>
      <c r="BF25">
        <f>AZ91</f>
        <v>0</v>
      </c>
    </row>
    <row r="26" spans="2:58" x14ac:dyDescent="0.3">
      <c r="B26" t="s">
        <v>1</v>
      </c>
      <c r="C26" s="15">
        <v>9.5399999999999999E-2</v>
      </c>
      <c r="D26" s="15">
        <v>9.4799999999999995E-2</v>
      </c>
      <c r="E26" s="15">
        <v>1.6695</v>
      </c>
      <c r="F26" s="15">
        <v>1.1819</v>
      </c>
      <c r="G26" s="15">
        <v>7.8399999999999997E-2</v>
      </c>
      <c r="H26" s="15">
        <v>7.7799999999999994E-2</v>
      </c>
      <c r="I26" s="15">
        <v>1.2121</v>
      </c>
      <c r="J26" s="15">
        <v>1.1963999999999999</v>
      </c>
      <c r="K26" s="15">
        <v>7.5899999999999995E-2</v>
      </c>
      <c r="L26" s="15">
        <v>0.09</v>
      </c>
      <c r="M26" s="15">
        <v>1.512</v>
      </c>
      <c r="N26" s="15">
        <v>0.83840000000000003</v>
      </c>
      <c r="Q26" t="s">
        <v>1</v>
      </c>
      <c r="R26" s="11">
        <f>C26-$C$4</f>
        <v>4.7599999999999996E-2</v>
      </c>
      <c r="S26" s="3">
        <f>D26-$D$4</f>
        <v>4.9299999999999997E-2</v>
      </c>
      <c r="T26" s="3">
        <f>E26-$E$4</f>
        <v>1.6212</v>
      </c>
      <c r="U26" s="3">
        <f>F26-$F$4</f>
        <v>1.1334</v>
      </c>
      <c r="V26" s="11">
        <f>G26-$G$4</f>
        <v>3.3499999999999995E-2</v>
      </c>
      <c r="W26" s="3">
        <f>H26-$H$4</f>
        <v>3.3199999999999993E-2</v>
      </c>
      <c r="X26" s="3">
        <f>I26-$I$4</f>
        <v>1.1605999999999999</v>
      </c>
      <c r="Y26" s="3">
        <f>J26-$J$4</f>
        <v>1.1511</v>
      </c>
      <c r="Z26" s="11">
        <f>K26-$K$4</f>
        <v>2.8899999999999995E-2</v>
      </c>
      <c r="AA26" s="3">
        <f>L26-$L$4</f>
        <v>4.3199999999999995E-2</v>
      </c>
      <c r="AB26" s="3">
        <f>M26-$M$4</f>
        <v>1.4626000000000001</v>
      </c>
      <c r="AC26" s="3">
        <f>N26-$N$4</f>
        <v>0.78510000000000002</v>
      </c>
      <c r="AF26" t="s">
        <v>1</v>
      </c>
      <c r="AG26" s="3">
        <f>IF(R26-$R$26&lt;0,"0",R26-$R$26)</f>
        <v>0</v>
      </c>
      <c r="AH26" s="3">
        <f t="shared" ref="AH26:AJ33" si="6">IF(S26-$R$26&lt;0,"0",S26-$R$26)</f>
        <v>1.7000000000000001E-3</v>
      </c>
      <c r="AI26" s="3">
        <f t="shared" si="6"/>
        <v>1.5735999999999999</v>
      </c>
      <c r="AJ26" s="3">
        <f t="shared" si="6"/>
        <v>1.0857999999999999</v>
      </c>
      <c r="AK26" s="3">
        <f>IF(V26-$V$26&lt;0,"0",V26-$V$26)</f>
        <v>0</v>
      </c>
      <c r="AL26" s="3" t="str">
        <f t="shared" ref="AL26:AN33" si="7">IF(W26-$V$26&lt;0,"0",W26-$V$26)</f>
        <v>0</v>
      </c>
      <c r="AM26" s="3">
        <f t="shared" si="7"/>
        <v>1.1270999999999998</v>
      </c>
      <c r="AN26" s="3">
        <f t="shared" si="7"/>
        <v>1.1175999999999999</v>
      </c>
      <c r="AO26" s="3">
        <f>IF(Z26-$Z$26&lt;0,"0",Z26-$Z$26)</f>
        <v>0</v>
      </c>
      <c r="AP26" s="3">
        <f t="shared" ref="AP26:AR33" si="8">IF(AA26-$Z$26&lt;0,"0",AA26-$Z$26)</f>
        <v>1.43E-2</v>
      </c>
      <c r="AQ26" s="3">
        <f t="shared" si="8"/>
        <v>1.4337000000000002</v>
      </c>
      <c r="AR26" s="3">
        <f t="shared" si="8"/>
        <v>0.75619999999999998</v>
      </c>
      <c r="BD26">
        <v>216</v>
      </c>
      <c r="BE26">
        <f>AY102</f>
        <v>0</v>
      </c>
      <c r="BF26">
        <f>AZ102</f>
        <v>0</v>
      </c>
    </row>
    <row r="27" spans="2:58" x14ac:dyDescent="0.3">
      <c r="B27" t="s">
        <v>2</v>
      </c>
      <c r="C27" s="15">
        <v>0.57410000000000005</v>
      </c>
      <c r="D27" s="15">
        <v>0.2379</v>
      </c>
      <c r="E27" s="15">
        <v>0.50290000000000001</v>
      </c>
      <c r="F27" s="15">
        <v>1.8751</v>
      </c>
      <c r="G27" s="15">
        <v>1.5696000000000001</v>
      </c>
      <c r="H27" s="15">
        <v>0.1152</v>
      </c>
      <c r="I27" s="15">
        <v>0.43070000000000003</v>
      </c>
      <c r="J27" s="15">
        <v>1.8106</v>
      </c>
      <c r="K27" s="15">
        <v>0.93420000000000003</v>
      </c>
      <c r="L27" s="15">
        <v>9.8100000000000007E-2</v>
      </c>
      <c r="M27" s="15">
        <v>0.7954</v>
      </c>
      <c r="N27" s="15">
        <v>1.8037000000000001</v>
      </c>
      <c r="Q27" t="s">
        <v>2</v>
      </c>
      <c r="R27" s="3">
        <f>C27-$C$5</f>
        <v>0.52550000000000008</v>
      </c>
      <c r="S27" s="3">
        <f>D27-$D$5</f>
        <v>0.17860000000000001</v>
      </c>
      <c r="T27" s="3">
        <f>E27-$E$5</f>
        <v>0.45419999999999999</v>
      </c>
      <c r="U27" s="3">
        <f>F27-$F$5</f>
        <v>1.8249</v>
      </c>
      <c r="V27" s="3">
        <f>G27-$G$5</f>
        <v>1.5228000000000002</v>
      </c>
      <c r="W27" s="3">
        <f>H27-$H$5</f>
        <v>5.1000000000000004E-2</v>
      </c>
      <c r="X27" s="3">
        <f>I27-$I$5</f>
        <v>0.38350000000000001</v>
      </c>
      <c r="Y27" s="3">
        <f>J27-$J$5</f>
        <v>1.7618</v>
      </c>
      <c r="Z27" s="3">
        <f>K27-$K$5</f>
        <v>0.88350000000000006</v>
      </c>
      <c r="AA27" s="3">
        <f>L27-$L$5</f>
        <v>3.3000000000000002E-2</v>
      </c>
      <c r="AB27" s="3">
        <f>M27-$M$5</f>
        <v>0.74819999999999998</v>
      </c>
      <c r="AC27" s="3">
        <f>N27-$N$5</f>
        <v>1.7539</v>
      </c>
      <c r="AF27" t="s">
        <v>2</v>
      </c>
      <c r="AG27" s="3">
        <f>IF(R27-$R$26&lt;0,"0",R27-$R$26)</f>
        <v>0.4779000000000001</v>
      </c>
      <c r="AH27" s="3">
        <f t="shared" si="6"/>
        <v>0.13100000000000001</v>
      </c>
      <c r="AI27" s="3">
        <f t="shared" si="6"/>
        <v>0.40660000000000002</v>
      </c>
      <c r="AJ27" s="3">
        <f t="shared" si="6"/>
        <v>1.7772999999999999</v>
      </c>
      <c r="AK27" s="3">
        <f t="shared" ref="AK27:AK33" si="9">IF(V27-$V$26&lt;0,"0",V27-$V$26)</f>
        <v>1.4893000000000001</v>
      </c>
      <c r="AL27" s="3">
        <f t="shared" si="7"/>
        <v>1.7500000000000009E-2</v>
      </c>
      <c r="AM27" s="3">
        <f t="shared" si="7"/>
        <v>0.35000000000000003</v>
      </c>
      <c r="AN27" s="3">
        <f t="shared" si="7"/>
        <v>1.7282999999999999</v>
      </c>
      <c r="AO27" s="3">
        <f t="shared" ref="AO27:AO33" si="10">IF(Z27-$Z$26&lt;0,"0",Z27-$Z$26)</f>
        <v>0.85460000000000003</v>
      </c>
      <c r="AP27" s="3">
        <f t="shared" si="8"/>
        <v>4.1000000000000064E-3</v>
      </c>
      <c r="AQ27" s="3">
        <f t="shared" si="8"/>
        <v>0.71929999999999994</v>
      </c>
      <c r="AR27" s="3">
        <f t="shared" si="8"/>
        <v>1.7250000000000001</v>
      </c>
      <c r="BD27">
        <v>240</v>
      </c>
      <c r="BE27">
        <f>AY113</f>
        <v>0</v>
      </c>
      <c r="BF27">
        <f>AZ113</f>
        <v>0</v>
      </c>
    </row>
    <row r="28" spans="2:58" x14ac:dyDescent="0.3">
      <c r="B28" t="s">
        <v>3</v>
      </c>
      <c r="C28" s="15">
        <v>0.48349999999999999</v>
      </c>
      <c r="D28" s="15">
        <v>0.35959999999999998</v>
      </c>
      <c r="E28" s="15">
        <v>4.7800000000000002E-2</v>
      </c>
      <c r="F28" s="15">
        <v>0.19170000000000001</v>
      </c>
      <c r="G28" s="15">
        <v>0.57940000000000003</v>
      </c>
      <c r="H28" s="15">
        <v>8.4699999999999998E-2</v>
      </c>
      <c r="I28" s="15">
        <v>5.1499999999999997E-2</v>
      </c>
      <c r="J28" s="15">
        <v>0.1123</v>
      </c>
      <c r="K28" s="15">
        <v>0.2492</v>
      </c>
      <c r="L28" s="15">
        <v>8.3599999999999994E-2</v>
      </c>
      <c r="M28" s="15">
        <v>4.6600000000000003E-2</v>
      </c>
      <c r="N28" s="15">
        <v>0.1333</v>
      </c>
      <c r="Q28" t="s">
        <v>3</v>
      </c>
      <c r="R28" s="3">
        <f>C28-$C$6</f>
        <v>0.43359999999999999</v>
      </c>
      <c r="S28" s="3">
        <f>D28-$D$6</f>
        <v>0.3044</v>
      </c>
      <c r="T28" s="3">
        <f>E28-$E$6</f>
        <v>-0.16159999999999999</v>
      </c>
      <c r="U28" s="3">
        <f>F28-$F$6</f>
        <v>0.14030000000000001</v>
      </c>
      <c r="V28" s="3">
        <f>G28-$G$6</f>
        <v>0.52510000000000001</v>
      </c>
      <c r="W28" s="3">
        <f>H28-$H$6</f>
        <v>3.2799999999999996E-2</v>
      </c>
      <c r="X28" s="3">
        <f>I28-$I$6</f>
        <v>-0.12590000000000001</v>
      </c>
      <c r="Y28" s="3">
        <f>J28-$J$6</f>
        <v>-1.0500000000000009E-2</v>
      </c>
      <c r="Z28" s="3">
        <f>K28-$K$6</f>
        <v>0.19670000000000001</v>
      </c>
      <c r="AA28" s="3">
        <f>L28-$L$6</f>
        <v>3.2499999999999994E-2</v>
      </c>
      <c r="AB28" s="3">
        <f>M28-$M$6</f>
        <v>-0.21790000000000001</v>
      </c>
      <c r="AC28" s="3">
        <f>N28-$N$6</f>
        <v>6.7699999999999996E-2</v>
      </c>
      <c r="AF28" t="s">
        <v>3</v>
      </c>
      <c r="AG28" s="3">
        <f t="shared" ref="AG28:AG33" si="11">IF(R28-$R$26&lt;0,"0",R28-$R$26)</f>
        <v>0.38600000000000001</v>
      </c>
      <c r="AH28" s="3">
        <f t="shared" si="6"/>
        <v>0.25680000000000003</v>
      </c>
      <c r="AI28" s="3" t="str">
        <f t="shared" si="6"/>
        <v>0</v>
      </c>
      <c r="AJ28" s="3">
        <f t="shared" si="6"/>
        <v>9.2700000000000005E-2</v>
      </c>
      <c r="AK28" s="3">
        <f t="shared" si="9"/>
        <v>0.49160000000000004</v>
      </c>
      <c r="AL28" s="3" t="str">
        <f t="shared" si="7"/>
        <v>0</v>
      </c>
      <c r="AM28" s="3" t="str">
        <f t="shared" si="7"/>
        <v>0</v>
      </c>
      <c r="AN28" s="3" t="str">
        <f t="shared" si="7"/>
        <v>0</v>
      </c>
      <c r="AO28" s="3">
        <f t="shared" si="10"/>
        <v>0.1678</v>
      </c>
      <c r="AP28" s="3">
        <f t="shared" si="8"/>
        <v>3.599999999999999E-3</v>
      </c>
      <c r="AQ28" s="3" t="str">
        <f t="shared" si="8"/>
        <v>0</v>
      </c>
      <c r="AR28" s="3">
        <f t="shared" si="8"/>
        <v>3.8800000000000001E-2</v>
      </c>
    </row>
    <row r="29" spans="2:58" x14ac:dyDescent="0.3">
      <c r="B29" t="s">
        <v>4</v>
      </c>
      <c r="C29" s="15">
        <v>0.78180000000000005</v>
      </c>
      <c r="D29" s="15">
        <v>2.2391000000000001</v>
      </c>
      <c r="E29" s="15">
        <v>0.1837</v>
      </c>
      <c r="F29" s="15">
        <v>0.67930000000000001</v>
      </c>
      <c r="G29" s="15">
        <v>0.44119999999999998</v>
      </c>
      <c r="H29" s="15">
        <v>1.4161999999999999</v>
      </c>
      <c r="I29" s="15">
        <v>0.42420000000000002</v>
      </c>
      <c r="J29" s="15">
        <v>1.0274000000000001</v>
      </c>
      <c r="K29" s="15">
        <v>0.47310000000000002</v>
      </c>
      <c r="L29" s="15">
        <v>1.5383</v>
      </c>
      <c r="M29" s="15">
        <v>5.7099999999999998E-2</v>
      </c>
      <c r="N29" s="15">
        <v>0.31890000000000002</v>
      </c>
      <c r="Q29" t="s">
        <v>4</v>
      </c>
      <c r="R29" s="3">
        <f>C29-$C$7</f>
        <v>0.73250000000000004</v>
      </c>
      <c r="S29" s="3">
        <f>D29-$D$7</f>
        <v>2.1931000000000003</v>
      </c>
      <c r="T29" s="3">
        <f>E29-$E$7</f>
        <v>0.1346</v>
      </c>
      <c r="U29" s="3">
        <f>F29-$F$7</f>
        <v>0.62939999999999996</v>
      </c>
      <c r="V29" s="3">
        <f>G29-$G$7</f>
        <v>0.38979999999999998</v>
      </c>
      <c r="W29" s="3">
        <f>H29-$H$7</f>
        <v>1.3684999999999998</v>
      </c>
      <c r="X29" s="3">
        <f>I29-$I$7</f>
        <v>0.37470000000000003</v>
      </c>
      <c r="Y29" s="3">
        <f>J29-$J$7</f>
        <v>0.97670000000000012</v>
      </c>
      <c r="Z29" s="3">
        <f>K29-$K$7</f>
        <v>0.42370000000000002</v>
      </c>
      <c r="AA29" s="3">
        <f>L29-$L$7</f>
        <v>1.4884999999999999</v>
      </c>
      <c r="AB29" s="3">
        <f>M29-$M$7</f>
        <v>2.7999999999999969E-3</v>
      </c>
      <c r="AC29" s="3">
        <f>N29-$N$7</f>
        <v>0.26860000000000001</v>
      </c>
      <c r="AF29" t="s">
        <v>4</v>
      </c>
      <c r="AG29" s="3">
        <f t="shared" si="11"/>
        <v>0.68490000000000006</v>
      </c>
      <c r="AH29" s="3">
        <f t="shared" si="6"/>
        <v>2.1455000000000002</v>
      </c>
      <c r="AI29" s="3">
        <f t="shared" si="6"/>
        <v>8.6999999999999994E-2</v>
      </c>
      <c r="AJ29" s="3">
        <f t="shared" si="6"/>
        <v>0.58179999999999998</v>
      </c>
      <c r="AK29" s="3">
        <f t="shared" si="9"/>
        <v>0.35630000000000001</v>
      </c>
      <c r="AL29" s="3">
        <f t="shared" si="7"/>
        <v>1.3349999999999997</v>
      </c>
      <c r="AM29" s="3">
        <f t="shared" si="7"/>
        <v>0.34120000000000006</v>
      </c>
      <c r="AN29" s="3">
        <f t="shared" si="7"/>
        <v>0.94320000000000015</v>
      </c>
      <c r="AO29" s="3">
        <f t="shared" si="10"/>
        <v>0.39480000000000004</v>
      </c>
      <c r="AP29" s="3">
        <f t="shared" si="8"/>
        <v>1.4596</v>
      </c>
      <c r="AQ29" s="3" t="str">
        <f t="shared" si="8"/>
        <v>0</v>
      </c>
      <c r="AR29" s="3">
        <f t="shared" si="8"/>
        <v>0.23970000000000002</v>
      </c>
    </row>
    <row r="30" spans="2:58" x14ac:dyDescent="0.3">
      <c r="B30" t="s">
        <v>5</v>
      </c>
      <c r="C30" s="15">
        <v>0.35589999999999999</v>
      </c>
      <c r="D30" s="15">
        <v>2.1823999999999999</v>
      </c>
      <c r="E30" s="15">
        <v>1.6469</v>
      </c>
      <c r="F30" s="15">
        <v>0.1346</v>
      </c>
      <c r="G30" s="15">
        <v>0.10580000000000001</v>
      </c>
      <c r="H30" s="15">
        <v>2.3235000000000001</v>
      </c>
      <c r="I30" s="15">
        <v>1.6954</v>
      </c>
      <c r="J30" s="15">
        <v>9.5399999999999999E-2</v>
      </c>
      <c r="K30" s="15">
        <v>9.8500000000000004E-2</v>
      </c>
      <c r="L30" s="15">
        <v>2.2317</v>
      </c>
      <c r="M30" s="15">
        <v>1.5529999999999999</v>
      </c>
      <c r="N30" s="15">
        <v>7.7700000000000005E-2</v>
      </c>
      <c r="Q30" t="s">
        <v>5</v>
      </c>
      <c r="R30" s="3">
        <f>C30-$C$8</f>
        <v>0.30619999999999997</v>
      </c>
      <c r="S30" s="3">
        <f>D30-$D$8</f>
        <v>2.1336999999999997</v>
      </c>
      <c r="T30" s="3">
        <f>E30-$E$8</f>
        <v>1.5963000000000001</v>
      </c>
      <c r="U30" s="3">
        <f>F30-$F$8</f>
        <v>8.3900000000000002E-2</v>
      </c>
      <c r="V30" s="3">
        <f>G30-$G$8</f>
        <v>5.4800000000000008E-2</v>
      </c>
      <c r="W30" s="3">
        <f>H30-$H$8</f>
        <v>2.2741000000000002</v>
      </c>
      <c r="X30" s="3">
        <f>I30-$I$8</f>
        <v>1.645</v>
      </c>
      <c r="Y30" s="3">
        <f>J30-$J$8</f>
        <v>4.1000000000000002E-2</v>
      </c>
      <c r="Z30" s="3">
        <f>K30-$K$8</f>
        <v>4.5900000000000003E-2</v>
      </c>
      <c r="AA30" s="3">
        <f>L30-$L$8</f>
        <v>2.1800000000000002</v>
      </c>
      <c r="AB30" s="3">
        <f>M30-$M$8</f>
        <v>1.5036</v>
      </c>
      <c r="AC30" s="3">
        <f>N30-$N$8</f>
        <v>2.5300000000000003E-2</v>
      </c>
      <c r="AF30" t="s">
        <v>5</v>
      </c>
      <c r="AG30" s="3">
        <f t="shared" si="11"/>
        <v>0.2586</v>
      </c>
      <c r="AH30" s="3">
        <f t="shared" si="6"/>
        <v>2.0860999999999996</v>
      </c>
      <c r="AI30" s="3">
        <f t="shared" si="6"/>
        <v>1.5487</v>
      </c>
      <c r="AJ30" s="3">
        <f t="shared" si="6"/>
        <v>3.6300000000000006E-2</v>
      </c>
      <c r="AK30" s="3">
        <f t="shared" si="9"/>
        <v>2.1300000000000013E-2</v>
      </c>
      <c r="AL30" s="3">
        <f t="shared" si="7"/>
        <v>2.2406000000000001</v>
      </c>
      <c r="AM30" s="3">
        <f t="shared" si="7"/>
        <v>1.6114999999999999</v>
      </c>
      <c r="AN30" s="3">
        <f t="shared" si="7"/>
        <v>7.5000000000000067E-3</v>
      </c>
      <c r="AO30" s="3">
        <f t="shared" si="10"/>
        <v>1.7000000000000008E-2</v>
      </c>
      <c r="AP30" s="3">
        <f t="shared" si="8"/>
        <v>2.1511</v>
      </c>
      <c r="AQ30" s="3">
        <f t="shared" si="8"/>
        <v>1.4747000000000001</v>
      </c>
      <c r="AR30" s="3" t="str">
        <f t="shared" si="8"/>
        <v>0</v>
      </c>
    </row>
    <row r="31" spans="2:58" x14ac:dyDescent="0.3">
      <c r="B31" t="s">
        <v>6</v>
      </c>
      <c r="C31" s="15">
        <v>0.17649999999999999</v>
      </c>
      <c r="D31" s="15">
        <v>0.40189999999999998</v>
      </c>
      <c r="E31" s="15">
        <v>9.9500000000000005E-2</v>
      </c>
      <c r="F31" s="15">
        <v>0.24260000000000001</v>
      </c>
      <c r="G31" s="15">
        <v>0.1399</v>
      </c>
      <c r="H31" s="15">
        <v>0.2727</v>
      </c>
      <c r="I31" s="15">
        <v>7.6100000000000001E-2</v>
      </c>
      <c r="J31" s="15">
        <v>0.3301</v>
      </c>
      <c r="K31" s="15">
        <v>0.1525</v>
      </c>
      <c r="L31" s="15">
        <v>0.43859999999999999</v>
      </c>
      <c r="M31" s="15">
        <v>8.5599999999999996E-2</v>
      </c>
      <c r="N31" s="15">
        <v>0.218</v>
      </c>
      <c r="Q31" t="s">
        <v>6</v>
      </c>
      <c r="R31" s="3">
        <f>C31-$C$9</f>
        <v>0.1118</v>
      </c>
      <c r="S31" s="3">
        <f>D31-$D$9</f>
        <v>0.34959999999999997</v>
      </c>
      <c r="T31" s="3">
        <f>E31-$E$9</f>
        <v>4.7900000000000005E-2</v>
      </c>
      <c r="U31" s="3">
        <f>F31-$F$9</f>
        <v>0.19370000000000001</v>
      </c>
      <c r="V31" s="3">
        <f>G31-$G$9</f>
        <v>8.8499999999999995E-2</v>
      </c>
      <c r="W31" s="3">
        <f>H31-$H$9</f>
        <v>0.21909999999999999</v>
      </c>
      <c r="X31" s="3">
        <f>I31-$I$9</f>
        <v>2.1299999999999999E-2</v>
      </c>
      <c r="Y31" s="3">
        <f>J31-$J$9</f>
        <v>0.27510000000000001</v>
      </c>
      <c r="Z31" s="3">
        <f>K31-$K$9</f>
        <v>0.10039999999999999</v>
      </c>
      <c r="AA31" s="3">
        <f>L31-$L$9</f>
        <v>0.38350000000000001</v>
      </c>
      <c r="AB31" s="3">
        <f>M31-$M$9</f>
        <v>3.5899999999999994E-2</v>
      </c>
      <c r="AC31" s="3">
        <f>N31-$N$9</f>
        <v>0.1628</v>
      </c>
      <c r="AF31" t="s">
        <v>6</v>
      </c>
      <c r="AG31" s="3">
        <f t="shared" si="11"/>
        <v>6.4200000000000007E-2</v>
      </c>
      <c r="AH31" s="3">
        <f t="shared" si="6"/>
        <v>0.30199999999999999</v>
      </c>
      <c r="AI31" s="3">
        <f t="shared" si="6"/>
        <v>3.0000000000000859E-4</v>
      </c>
      <c r="AJ31" s="3">
        <f t="shared" si="6"/>
        <v>0.14610000000000001</v>
      </c>
      <c r="AK31" s="3">
        <f t="shared" si="9"/>
        <v>5.5E-2</v>
      </c>
      <c r="AL31" s="3">
        <f t="shared" si="7"/>
        <v>0.18559999999999999</v>
      </c>
      <c r="AM31" s="3" t="str">
        <f t="shared" si="7"/>
        <v>0</v>
      </c>
      <c r="AN31" s="3">
        <f t="shared" si="7"/>
        <v>0.24160000000000001</v>
      </c>
      <c r="AO31" s="3">
        <f t="shared" si="10"/>
        <v>7.1499999999999994E-2</v>
      </c>
      <c r="AP31" s="3">
        <f t="shared" si="8"/>
        <v>0.35460000000000003</v>
      </c>
      <c r="AQ31" s="3">
        <f t="shared" si="8"/>
        <v>6.9999999999999993E-3</v>
      </c>
      <c r="AR31" s="3">
        <f t="shared" si="8"/>
        <v>0.13390000000000002</v>
      </c>
    </row>
    <row r="32" spans="2:58" x14ac:dyDescent="0.3">
      <c r="B32" t="s">
        <v>7</v>
      </c>
      <c r="C32" s="15">
        <v>0.1173</v>
      </c>
      <c r="D32" s="15">
        <v>2.2665000000000002</v>
      </c>
      <c r="E32" s="15">
        <v>6.08E-2</v>
      </c>
      <c r="F32" s="15">
        <v>7.6300000000000007E-2</v>
      </c>
      <c r="G32" s="15">
        <v>0.1081</v>
      </c>
      <c r="H32" s="15">
        <v>1.8593999999999999</v>
      </c>
      <c r="I32" s="15">
        <v>6.8000000000000005E-2</v>
      </c>
      <c r="J32" s="15">
        <v>7.5999999999999998E-2</v>
      </c>
      <c r="K32" s="15">
        <v>0.1429</v>
      </c>
      <c r="L32" s="15">
        <v>2.0682</v>
      </c>
      <c r="M32" s="15">
        <v>6.6699999999999995E-2</v>
      </c>
      <c r="N32" s="15">
        <v>7.5300000000000006E-2</v>
      </c>
      <c r="Q32" t="s">
        <v>7</v>
      </c>
      <c r="R32" s="3">
        <f>C32-$C$10</f>
        <v>5.3800000000000001E-2</v>
      </c>
      <c r="S32" s="3">
        <f>D32-$D$10</f>
        <v>2.2073</v>
      </c>
      <c r="T32" s="3">
        <f>E32-$E$10</f>
        <v>7.6999999999999985E-3</v>
      </c>
      <c r="U32" s="3">
        <f>F32-$F$10</f>
        <v>2.3800000000000009E-2</v>
      </c>
      <c r="V32" s="3">
        <f>G32-$G$10</f>
        <v>4.4800000000000006E-2</v>
      </c>
      <c r="W32" s="3">
        <f>H32-$H$10</f>
        <v>1.8043</v>
      </c>
      <c r="X32" s="3">
        <f>I32-$I$10</f>
        <v>1.7800000000000003E-2</v>
      </c>
      <c r="Y32" s="3">
        <f>J32-$J$10</f>
        <v>2.7499999999999997E-2</v>
      </c>
      <c r="Z32" s="3">
        <f>K32-$K$10</f>
        <v>8.5800000000000001E-2</v>
      </c>
      <c r="AA32" s="3">
        <f>L32-$L$10</f>
        <v>2.0101</v>
      </c>
      <c r="AB32" s="3">
        <f>M32-$M$10</f>
        <v>1.2699999999999996E-2</v>
      </c>
      <c r="AC32" s="3">
        <f>N32-$N$10</f>
        <v>2.3200000000000005E-2</v>
      </c>
      <c r="AF32" t="s">
        <v>7</v>
      </c>
      <c r="AG32" s="3">
        <f t="shared" si="11"/>
        <v>6.2000000000000041E-3</v>
      </c>
      <c r="AH32" s="3">
        <f t="shared" si="6"/>
        <v>2.1597</v>
      </c>
      <c r="AI32" s="3" t="str">
        <f t="shared" si="6"/>
        <v>0</v>
      </c>
      <c r="AJ32" s="3" t="str">
        <f t="shared" si="6"/>
        <v>0</v>
      </c>
      <c r="AK32" s="3">
        <f t="shared" si="9"/>
        <v>1.1300000000000011E-2</v>
      </c>
      <c r="AL32" s="3">
        <f t="shared" si="7"/>
        <v>1.7707999999999999</v>
      </c>
      <c r="AM32" s="3" t="str">
        <f t="shared" si="7"/>
        <v>0</v>
      </c>
      <c r="AN32" s="3" t="str">
        <f t="shared" si="7"/>
        <v>0</v>
      </c>
      <c r="AO32" s="3">
        <f t="shared" si="10"/>
        <v>5.6900000000000006E-2</v>
      </c>
      <c r="AP32" s="3">
        <f t="shared" si="8"/>
        <v>1.9812000000000001</v>
      </c>
      <c r="AQ32" s="3" t="str">
        <f t="shared" si="8"/>
        <v>0</v>
      </c>
      <c r="AR32" s="3" t="str">
        <f t="shared" si="8"/>
        <v>0</v>
      </c>
    </row>
    <row r="33" spans="2:53" x14ac:dyDescent="0.3">
      <c r="B33" t="s">
        <v>8</v>
      </c>
      <c r="C33" s="15">
        <v>0.1167</v>
      </c>
      <c r="D33" s="15">
        <v>1.6328</v>
      </c>
      <c r="E33" s="15">
        <v>0.12509999999999999</v>
      </c>
      <c r="F33" s="15">
        <v>0.48730000000000001</v>
      </c>
      <c r="G33" s="15">
        <v>8.9899999999999994E-2</v>
      </c>
      <c r="H33" s="15">
        <v>0.73270000000000002</v>
      </c>
      <c r="I33" s="15">
        <v>8.6999999999999994E-2</v>
      </c>
      <c r="J33" s="15">
        <v>0.14799999999999999</v>
      </c>
      <c r="K33" s="15">
        <v>7.8399999999999997E-2</v>
      </c>
      <c r="L33" s="15">
        <v>0.81910000000000005</v>
      </c>
      <c r="M33" s="15">
        <v>0.1212</v>
      </c>
      <c r="N33" s="15">
        <v>0.30499999999999999</v>
      </c>
      <c r="Q33" t="s">
        <v>8</v>
      </c>
      <c r="R33" s="3">
        <f>C33-$C$11</f>
        <v>5.6799999999999996E-2</v>
      </c>
      <c r="S33" s="3">
        <f>D33-$D$11</f>
        <v>1.5655000000000001</v>
      </c>
      <c r="T33" s="3">
        <f>E33-$E$11</f>
        <v>6.3799999999999996E-2</v>
      </c>
      <c r="U33" s="3">
        <f>F33-$F$11</f>
        <v>0.3831</v>
      </c>
      <c r="V33" s="3">
        <f>G33-$G$11</f>
        <v>1.8199999999999994E-2</v>
      </c>
      <c r="W33" s="3">
        <f>H33-$H$11</f>
        <v>0.67569999999999997</v>
      </c>
      <c r="X33" s="3">
        <f>I33-$I$11</f>
        <v>2.8699999999999996E-2</v>
      </c>
      <c r="Y33" s="3">
        <f>J33-$J$11</f>
        <v>8.1299999999999997E-2</v>
      </c>
      <c r="Z33" s="3">
        <f>K33-$K$11</f>
        <v>2.4899999999999999E-2</v>
      </c>
      <c r="AA33" s="3">
        <f>L33-$L$11</f>
        <v>0.76350000000000007</v>
      </c>
      <c r="AB33" s="3">
        <f>M33-$M$11</f>
        <v>6.5000000000000002E-2</v>
      </c>
      <c r="AC33" s="3">
        <f>N33-$N$11</f>
        <v>0.2389</v>
      </c>
      <c r="AF33" t="s">
        <v>8</v>
      </c>
      <c r="AG33" s="3">
        <f t="shared" si="11"/>
        <v>9.1999999999999998E-3</v>
      </c>
      <c r="AH33" s="3">
        <f t="shared" si="6"/>
        <v>1.5179</v>
      </c>
      <c r="AI33" s="3">
        <f t="shared" si="6"/>
        <v>1.6199999999999999E-2</v>
      </c>
      <c r="AJ33" s="3">
        <f t="shared" si="6"/>
        <v>0.33550000000000002</v>
      </c>
      <c r="AK33" s="3" t="str">
        <f t="shared" si="9"/>
        <v>0</v>
      </c>
      <c r="AL33" s="3">
        <f t="shared" si="7"/>
        <v>0.64219999999999999</v>
      </c>
      <c r="AM33" s="3" t="str">
        <f t="shared" si="7"/>
        <v>0</v>
      </c>
      <c r="AN33" s="3">
        <f t="shared" si="7"/>
        <v>4.7800000000000002E-2</v>
      </c>
      <c r="AO33" s="3" t="str">
        <f t="shared" si="10"/>
        <v>0</v>
      </c>
      <c r="AP33" s="3">
        <f t="shared" si="8"/>
        <v>0.73460000000000003</v>
      </c>
      <c r="AQ33" s="3">
        <f t="shared" si="8"/>
        <v>3.6100000000000007E-2</v>
      </c>
      <c r="AR33" s="3">
        <f t="shared" si="8"/>
        <v>0.21000000000000002</v>
      </c>
    </row>
    <row r="34" spans="2:53" ht="15" thickBot="1" x14ac:dyDescent="0.35"/>
    <row r="35" spans="2:53" x14ac:dyDescent="0.3">
      <c r="B35">
        <v>72</v>
      </c>
      <c r="Q35">
        <v>72</v>
      </c>
      <c r="AF35">
        <v>72</v>
      </c>
      <c r="AV35" t="s">
        <v>10</v>
      </c>
      <c r="AW35" t="s">
        <v>11</v>
      </c>
      <c r="AX35" t="s">
        <v>12</v>
      </c>
      <c r="AY35" s="4" t="s">
        <v>13</v>
      </c>
      <c r="AZ35" s="5" t="s">
        <v>14</v>
      </c>
    </row>
    <row r="36" spans="2:53" ht="15" thickBot="1" x14ac:dyDescent="0.35">
      <c r="B36" t="s">
        <v>0</v>
      </c>
      <c r="C36" s="1">
        <v>1</v>
      </c>
      <c r="D36" s="1">
        <v>2</v>
      </c>
      <c r="E36" s="1">
        <v>3</v>
      </c>
      <c r="F36" s="1">
        <v>4</v>
      </c>
      <c r="G36" s="1">
        <v>5</v>
      </c>
      <c r="H36" s="1">
        <v>6</v>
      </c>
      <c r="I36" s="1">
        <v>7</v>
      </c>
      <c r="J36" s="1">
        <v>8</v>
      </c>
      <c r="K36" s="1">
        <v>9</v>
      </c>
      <c r="L36" s="1">
        <v>10</v>
      </c>
      <c r="M36" s="1">
        <v>11</v>
      </c>
      <c r="N36" s="1">
        <v>12</v>
      </c>
      <c r="Q36" t="s">
        <v>0</v>
      </c>
      <c r="R36" s="1">
        <v>1</v>
      </c>
      <c r="S36" s="1">
        <v>2</v>
      </c>
      <c r="T36" s="1">
        <v>3</v>
      </c>
      <c r="U36" s="1">
        <v>4</v>
      </c>
      <c r="V36" s="1">
        <v>5</v>
      </c>
      <c r="W36" s="1">
        <v>6</v>
      </c>
      <c r="X36" s="1">
        <v>7</v>
      </c>
      <c r="Y36" s="1">
        <v>8</v>
      </c>
      <c r="Z36" s="1">
        <v>9</v>
      </c>
      <c r="AA36" s="1">
        <v>10</v>
      </c>
      <c r="AB36" s="1">
        <v>11</v>
      </c>
      <c r="AC36" s="1">
        <v>12</v>
      </c>
      <c r="AF36" t="s">
        <v>0</v>
      </c>
      <c r="AG36" s="1">
        <v>1</v>
      </c>
      <c r="AH36" s="1">
        <v>2</v>
      </c>
      <c r="AI36" s="1">
        <v>3</v>
      </c>
      <c r="AJ36" s="1">
        <v>4</v>
      </c>
      <c r="AK36" s="1">
        <v>5</v>
      </c>
      <c r="AL36" s="1">
        <v>6</v>
      </c>
      <c r="AM36" s="1">
        <v>7</v>
      </c>
      <c r="AN36" s="1">
        <v>8</v>
      </c>
      <c r="AO36" s="1">
        <v>9</v>
      </c>
      <c r="AP36" s="1">
        <v>10</v>
      </c>
      <c r="AQ36" s="1">
        <v>11</v>
      </c>
      <c r="AR36" s="1">
        <v>12</v>
      </c>
      <c r="AV36">
        <f>SUM(AG37:AJ44)/31</f>
        <v>1.0439322580645158</v>
      </c>
      <c r="AW36">
        <f>SUM(AK37:AN44)/31</f>
        <v>0.93619999999999981</v>
      </c>
      <c r="AX36">
        <f>SUM(AO37:AR44)/31</f>
        <v>0.92450967741935475</v>
      </c>
      <c r="AY36" s="6">
        <f>AVERAGE(AV36:AX36)</f>
        <v>0.96821397849462354</v>
      </c>
      <c r="AZ36" s="7">
        <f>STDEV(AV36:AX36)</f>
        <v>6.5833952534221807E-2</v>
      </c>
      <c r="BA36">
        <f>AZ36*100/AY36</f>
        <v>6.7995251046241094</v>
      </c>
    </row>
    <row r="37" spans="2:53" x14ac:dyDescent="0.3">
      <c r="B37" t="s">
        <v>1</v>
      </c>
      <c r="C37" s="15">
        <v>0.1002</v>
      </c>
      <c r="D37" s="15">
        <v>9.0999999999999998E-2</v>
      </c>
      <c r="E37" s="15">
        <v>2.1637</v>
      </c>
      <c r="F37" s="15">
        <v>2.0905999999999998</v>
      </c>
      <c r="G37" s="15">
        <v>7.4399999999999994E-2</v>
      </c>
      <c r="H37" s="15">
        <v>8.4000000000000005E-2</v>
      </c>
      <c r="I37" s="15">
        <v>1.4434</v>
      </c>
      <c r="J37" s="15">
        <v>2.0587</v>
      </c>
      <c r="K37" s="15">
        <v>7.4899999999999994E-2</v>
      </c>
      <c r="L37" s="15">
        <v>0.81689999999999996</v>
      </c>
      <c r="M37" s="15">
        <v>1.5294000000000001</v>
      </c>
      <c r="N37" s="15">
        <v>1.7477</v>
      </c>
      <c r="Q37" t="s">
        <v>1</v>
      </c>
      <c r="R37" s="11">
        <f>C37-$C$4</f>
        <v>5.2399999999999995E-2</v>
      </c>
      <c r="S37" s="3">
        <f>D37-$D$4</f>
        <v>4.5499999999999999E-2</v>
      </c>
      <c r="T37" s="3">
        <f>E37-$E$4</f>
        <v>2.1154000000000002</v>
      </c>
      <c r="U37" s="3">
        <f>F37-$F$4</f>
        <v>2.0420999999999996</v>
      </c>
      <c r="V37" s="11">
        <f>G37-$G$4</f>
        <v>2.9499999999999992E-2</v>
      </c>
      <c r="W37" s="3">
        <f>H37-$H$4</f>
        <v>3.9400000000000004E-2</v>
      </c>
      <c r="X37" s="3">
        <f>I37-$I$4</f>
        <v>1.3918999999999999</v>
      </c>
      <c r="Y37" s="3">
        <f>J37-$J$4</f>
        <v>2.0133999999999999</v>
      </c>
      <c r="Z37" s="11">
        <f>K37-$K$4</f>
        <v>2.7899999999999994E-2</v>
      </c>
      <c r="AA37" s="3">
        <f>L37-$L$4</f>
        <v>0.77010000000000001</v>
      </c>
      <c r="AB37" s="3">
        <f>M37-$M$4</f>
        <v>1.48</v>
      </c>
      <c r="AC37" s="3">
        <f>N37-$N$4</f>
        <v>1.6944000000000001</v>
      </c>
      <c r="AF37" t="s">
        <v>1</v>
      </c>
      <c r="AG37" s="3">
        <f>IF(R37-$R$37&lt;0,"0",R37-$R$37)</f>
        <v>0</v>
      </c>
      <c r="AH37" s="3" t="str">
        <f t="shared" ref="AH37:AJ44" si="12">IF(S37-$R$37&lt;0,"0",S37-$R$37)</f>
        <v>0</v>
      </c>
      <c r="AI37" s="3">
        <f t="shared" si="12"/>
        <v>2.0630000000000002</v>
      </c>
      <c r="AJ37" s="3">
        <f t="shared" si="12"/>
        <v>1.9896999999999996</v>
      </c>
      <c r="AK37" s="3">
        <f>IF(V37-$V$37&lt;0,"0",V37-$V$37)</f>
        <v>0</v>
      </c>
      <c r="AL37" s="3">
        <f t="shared" ref="AL37:AN44" si="13">IF(W37-$V$37&lt;0,"0",W37-$V$37)</f>
        <v>9.900000000000013E-3</v>
      </c>
      <c r="AM37" s="3">
        <f t="shared" si="13"/>
        <v>1.3623999999999998</v>
      </c>
      <c r="AN37" s="3">
        <f t="shared" si="13"/>
        <v>1.9838999999999998</v>
      </c>
      <c r="AO37" s="3">
        <f>IF(Z37-$Z$37&lt;0,"0",Z37-$Z$37)</f>
        <v>0</v>
      </c>
      <c r="AP37" s="3">
        <f t="shared" ref="AP37:AR44" si="14">IF(AA37-$Z$37&lt;0,"0",AA37-$Z$37)</f>
        <v>0.74219999999999997</v>
      </c>
      <c r="AQ37" s="3">
        <f t="shared" si="14"/>
        <v>1.4520999999999999</v>
      </c>
      <c r="AR37" s="3">
        <f t="shared" si="14"/>
        <v>1.6665000000000001</v>
      </c>
    </row>
    <row r="38" spans="2:53" x14ac:dyDescent="0.3">
      <c r="B38" t="s">
        <v>2</v>
      </c>
      <c r="C38" s="15">
        <v>1.7979000000000001</v>
      </c>
      <c r="D38" s="15">
        <v>0.78749999999999998</v>
      </c>
      <c r="E38" s="15">
        <v>1.8915999999999999</v>
      </c>
      <c r="F38" s="15">
        <v>1.8813</v>
      </c>
      <c r="G38" s="15">
        <v>1.9782999999999999</v>
      </c>
      <c r="H38" s="15">
        <v>0.503</v>
      </c>
      <c r="I38" s="15">
        <v>1.9312</v>
      </c>
      <c r="J38" s="15">
        <v>2.2833999999999999</v>
      </c>
      <c r="K38" s="15">
        <v>1.8809</v>
      </c>
      <c r="L38" s="15">
        <v>0.33989999999999998</v>
      </c>
      <c r="M38" s="15">
        <v>1.9839</v>
      </c>
      <c r="N38" s="15">
        <v>2.3690000000000002</v>
      </c>
      <c r="Q38" t="s">
        <v>2</v>
      </c>
      <c r="R38" s="3">
        <f>C38-$C$5</f>
        <v>1.7493000000000001</v>
      </c>
      <c r="S38" s="3">
        <f>D38-$D$5</f>
        <v>0.72819999999999996</v>
      </c>
      <c r="T38" s="3">
        <f>E38-$E$5</f>
        <v>1.8429</v>
      </c>
      <c r="U38" s="3">
        <f>F38-$F$5</f>
        <v>1.8310999999999999</v>
      </c>
      <c r="V38" s="3">
        <f>G38-$G$5</f>
        <v>1.9315</v>
      </c>
      <c r="W38" s="3">
        <f>H38-$H$5</f>
        <v>0.43880000000000002</v>
      </c>
      <c r="X38" s="3">
        <f>I38-$I$5</f>
        <v>1.8840000000000001</v>
      </c>
      <c r="Y38" s="3">
        <f>J38-$J$5</f>
        <v>2.2345999999999999</v>
      </c>
      <c r="Z38" s="3">
        <f>K38-$K$5</f>
        <v>1.8302</v>
      </c>
      <c r="AA38" s="3">
        <f>L38-$L$5</f>
        <v>0.27479999999999999</v>
      </c>
      <c r="AB38" s="3">
        <f>M38-$M$5</f>
        <v>1.9367000000000001</v>
      </c>
      <c r="AC38" s="3">
        <f>N38-$N$5</f>
        <v>2.3192000000000004</v>
      </c>
      <c r="AF38" t="s">
        <v>2</v>
      </c>
      <c r="AG38" s="3">
        <f t="shared" ref="AG38:AG44" si="15">IF(R38-$R$37&lt;0,"0",R38-$R$37)</f>
        <v>1.6969000000000001</v>
      </c>
      <c r="AH38" s="3">
        <f t="shared" si="12"/>
        <v>0.67579999999999996</v>
      </c>
      <c r="AI38" s="3">
        <f t="shared" si="12"/>
        <v>1.7905</v>
      </c>
      <c r="AJ38" s="3">
        <f t="shared" si="12"/>
        <v>1.7786999999999999</v>
      </c>
      <c r="AK38" s="3">
        <f t="shared" ref="AK38:AK44" si="16">IF(V38-$V$37&lt;0,"0",V38-$V$37)</f>
        <v>1.9019999999999999</v>
      </c>
      <c r="AL38" s="3">
        <f t="shared" si="13"/>
        <v>0.40930000000000005</v>
      </c>
      <c r="AM38" s="3">
        <f t="shared" si="13"/>
        <v>1.8545</v>
      </c>
      <c r="AN38" s="3">
        <f t="shared" si="13"/>
        <v>2.2050999999999998</v>
      </c>
      <c r="AO38" s="3">
        <f t="shared" ref="AO38:AO44" si="17">IF(Z38-$Z$37&lt;0,"0",Z38-$Z$37)</f>
        <v>1.8023</v>
      </c>
      <c r="AP38" s="3">
        <f t="shared" si="14"/>
        <v>0.24690000000000001</v>
      </c>
      <c r="AQ38" s="3">
        <f t="shared" si="14"/>
        <v>1.9088000000000001</v>
      </c>
      <c r="AR38" s="3">
        <f t="shared" si="14"/>
        <v>2.2913000000000006</v>
      </c>
    </row>
    <row r="39" spans="2:53" x14ac:dyDescent="0.3">
      <c r="B39" t="s">
        <v>3</v>
      </c>
      <c r="C39" s="15">
        <v>0.75480000000000003</v>
      </c>
      <c r="D39" s="15">
        <v>0.39989999999999998</v>
      </c>
      <c r="E39" s="15">
        <v>4.7300000000000002E-2</v>
      </c>
      <c r="F39" s="15">
        <v>0.52329999999999999</v>
      </c>
      <c r="G39" s="15">
        <v>1.5618000000000001</v>
      </c>
      <c r="H39" s="15">
        <v>9.5699999999999993E-2</v>
      </c>
      <c r="I39" s="15">
        <v>5.1200000000000002E-2</v>
      </c>
      <c r="J39" s="15">
        <v>0.1883</v>
      </c>
      <c r="K39" s="15">
        <v>0.72</v>
      </c>
      <c r="L39" s="15">
        <v>9.6500000000000002E-2</v>
      </c>
      <c r="M39" s="15">
        <v>4.5999999999999999E-2</v>
      </c>
      <c r="N39" s="15">
        <v>0.20849999999999999</v>
      </c>
      <c r="Q39" t="s">
        <v>3</v>
      </c>
      <c r="R39" s="3">
        <f>C39-$C$6</f>
        <v>0.70490000000000008</v>
      </c>
      <c r="S39" s="3">
        <f>D39-$D$6</f>
        <v>0.34470000000000001</v>
      </c>
      <c r="T39" s="3">
        <f>E39-$E$6</f>
        <v>-0.16209999999999999</v>
      </c>
      <c r="U39" s="3">
        <f>F39-$F$6</f>
        <v>0.47189999999999999</v>
      </c>
      <c r="V39" s="3">
        <f>G39-$G$6</f>
        <v>1.5075000000000001</v>
      </c>
      <c r="W39" s="3">
        <f>H39-$H$6</f>
        <v>4.3799999999999992E-2</v>
      </c>
      <c r="X39" s="3">
        <f>I39-$I$6</f>
        <v>-0.12620000000000001</v>
      </c>
      <c r="Y39" s="3">
        <f>J39-$J$6</f>
        <v>6.5499999999999989E-2</v>
      </c>
      <c r="Z39" s="3">
        <f>K39-$K$6</f>
        <v>0.66749999999999998</v>
      </c>
      <c r="AA39" s="3">
        <f>L39-$L$6</f>
        <v>4.5400000000000003E-2</v>
      </c>
      <c r="AB39" s="3">
        <f>M39-$M$6</f>
        <v>-0.21850000000000003</v>
      </c>
      <c r="AC39" s="3">
        <f>N39-$N$6</f>
        <v>0.14289999999999997</v>
      </c>
      <c r="AF39" t="s">
        <v>3</v>
      </c>
      <c r="AG39" s="3">
        <f t="shared" si="15"/>
        <v>0.65250000000000008</v>
      </c>
      <c r="AH39" s="3">
        <f t="shared" si="12"/>
        <v>0.2923</v>
      </c>
      <c r="AI39" s="3" t="str">
        <f t="shared" si="12"/>
        <v>0</v>
      </c>
      <c r="AJ39" s="3">
        <f t="shared" si="12"/>
        <v>0.41949999999999998</v>
      </c>
      <c r="AK39" s="3">
        <f t="shared" si="16"/>
        <v>1.478</v>
      </c>
      <c r="AL39" s="3">
        <f t="shared" si="13"/>
        <v>1.43E-2</v>
      </c>
      <c r="AM39" s="3" t="str">
        <f t="shared" si="13"/>
        <v>0</v>
      </c>
      <c r="AN39" s="3">
        <f t="shared" si="13"/>
        <v>3.5999999999999997E-2</v>
      </c>
      <c r="AO39" s="3">
        <f t="shared" si="17"/>
        <v>0.63959999999999995</v>
      </c>
      <c r="AP39" s="3">
        <f t="shared" si="14"/>
        <v>1.7500000000000009E-2</v>
      </c>
      <c r="AQ39" s="3" t="str">
        <f t="shared" si="14"/>
        <v>0</v>
      </c>
      <c r="AR39" s="3">
        <f t="shared" si="14"/>
        <v>0.11499999999999998</v>
      </c>
    </row>
    <row r="40" spans="2:53" x14ac:dyDescent="0.3">
      <c r="B40" t="s">
        <v>4</v>
      </c>
      <c r="C40" s="15">
        <v>1.4296</v>
      </c>
      <c r="D40" s="15">
        <v>2.7120000000000002</v>
      </c>
      <c r="E40" s="15">
        <v>0.96870000000000001</v>
      </c>
      <c r="F40" s="15">
        <v>1.5707</v>
      </c>
      <c r="G40" s="15">
        <v>1.0802</v>
      </c>
      <c r="H40" s="15">
        <v>2.2517999999999998</v>
      </c>
      <c r="I40" s="15">
        <v>1.1409</v>
      </c>
      <c r="J40" s="15">
        <v>2.2094</v>
      </c>
      <c r="K40" s="15">
        <v>0.90369999999999995</v>
      </c>
      <c r="L40" s="15">
        <v>2.121</v>
      </c>
      <c r="M40" s="15">
        <v>0.2104</v>
      </c>
      <c r="N40" s="15">
        <v>1.6259999999999999</v>
      </c>
      <c r="Q40" t="s">
        <v>4</v>
      </c>
      <c r="R40" s="3">
        <f>C40-$C$7</f>
        <v>1.3803000000000001</v>
      </c>
      <c r="S40" s="3">
        <f>D40-$D$7</f>
        <v>2.6660000000000004</v>
      </c>
      <c r="T40" s="3">
        <f>E40-$E$7</f>
        <v>0.91959999999999997</v>
      </c>
      <c r="U40" s="3">
        <f>F40-$F$7</f>
        <v>1.5207999999999999</v>
      </c>
      <c r="V40" s="3">
        <f>G40-$G$7</f>
        <v>1.0287999999999999</v>
      </c>
      <c r="W40" s="3">
        <f>H40-$H$7</f>
        <v>2.2040999999999999</v>
      </c>
      <c r="X40" s="3">
        <f>I40-$I$7</f>
        <v>1.0913999999999999</v>
      </c>
      <c r="Y40" s="3">
        <f>J40-$J$7</f>
        <v>2.1587000000000001</v>
      </c>
      <c r="Z40" s="3">
        <f>K40-$K$7</f>
        <v>0.85429999999999995</v>
      </c>
      <c r="AA40" s="3">
        <f>L40-$L$7</f>
        <v>2.0712000000000002</v>
      </c>
      <c r="AB40" s="3">
        <f>M40-$M$7</f>
        <v>0.15610000000000002</v>
      </c>
      <c r="AC40" s="3">
        <f>N40-$N$7</f>
        <v>1.5756999999999999</v>
      </c>
      <c r="AF40" t="s">
        <v>4</v>
      </c>
      <c r="AG40" s="3">
        <f t="shared" si="15"/>
        <v>1.3279000000000001</v>
      </c>
      <c r="AH40" s="3">
        <f t="shared" si="12"/>
        <v>2.6136000000000004</v>
      </c>
      <c r="AI40" s="3">
        <f t="shared" si="12"/>
        <v>0.86719999999999997</v>
      </c>
      <c r="AJ40" s="3">
        <f t="shared" si="12"/>
        <v>1.4683999999999999</v>
      </c>
      <c r="AK40" s="3">
        <f t="shared" si="16"/>
        <v>0.99929999999999997</v>
      </c>
      <c r="AL40" s="3">
        <f t="shared" si="13"/>
        <v>2.1745999999999999</v>
      </c>
      <c r="AM40" s="3">
        <f t="shared" si="13"/>
        <v>1.0618999999999998</v>
      </c>
      <c r="AN40" s="3">
        <f t="shared" si="13"/>
        <v>2.1292</v>
      </c>
      <c r="AO40" s="3">
        <f t="shared" si="17"/>
        <v>0.82639999999999991</v>
      </c>
      <c r="AP40" s="3">
        <f t="shared" si="14"/>
        <v>2.0433000000000003</v>
      </c>
      <c r="AQ40" s="3">
        <f t="shared" si="14"/>
        <v>0.12820000000000004</v>
      </c>
      <c r="AR40" s="3">
        <f t="shared" si="14"/>
        <v>1.5477999999999998</v>
      </c>
    </row>
    <row r="41" spans="2:53" x14ac:dyDescent="0.3">
      <c r="B41" t="s">
        <v>5</v>
      </c>
      <c r="C41" s="15">
        <v>0.432</v>
      </c>
      <c r="D41" s="15">
        <v>2.4735</v>
      </c>
      <c r="E41" s="15">
        <v>2.1856</v>
      </c>
      <c r="F41" s="15">
        <v>0.40400000000000003</v>
      </c>
      <c r="G41" s="15">
        <v>0.15310000000000001</v>
      </c>
      <c r="H41" s="15">
        <v>2.4439000000000002</v>
      </c>
      <c r="I41" s="15">
        <v>2.3334000000000001</v>
      </c>
      <c r="J41" s="15">
        <v>0.13439999999999999</v>
      </c>
      <c r="K41" s="15">
        <v>0.1275</v>
      </c>
      <c r="L41" s="15">
        <v>2.4245999999999999</v>
      </c>
      <c r="M41" s="15">
        <v>2.2595999999999998</v>
      </c>
      <c r="N41" s="15">
        <v>9.5600000000000004E-2</v>
      </c>
      <c r="Q41" t="s">
        <v>5</v>
      </c>
      <c r="R41" s="3">
        <f>C41-$C$8</f>
        <v>0.38229999999999997</v>
      </c>
      <c r="S41" s="3">
        <f>D41-$D$8</f>
        <v>2.4247999999999998</v>
      </c>
      <c r="T41" s="3">
        <f>E41-$E$8</f>
        <v>2.1349999999999998</v>
      </c>
      <c r="U41" s="3">
        <f>F41-$F$8</f>
        <v>0.3533</v>
      </c>
      <c r="V41" s="3">
        <f>G41-$G$8</f>
        <v>0.10210000000000002</v>
      </c>
      <c r="W41" s="3">
        <f>H41-$H$8</f>
        <v>2.3945000000000003</v>
      </c>
      <c r="X41" s="3">
        <f>I41-$I$8</f>
        <v>2.2830000000000004</v>
      </c>
      <c r="Y41" s="3">
        <f>J41-$J$8</f>
        <v>7.9999999999999988E-2</v>
      </c>
      <c r="Z41" s="3">
        <f>K41-$K$8</f>
        <v>7.4899999999999994E-2</v>
      </c>
      <c r="AA41" s="3">
        <f>L41-$L$8</f>
        <v>2.3729</v>
      </c>
      <c r="AB41" s="3">
        <f>M41-$M$8</f>
        <v>2.2101999999999999</v>
      </c>
      <c r="AC41" s="3">
        <f>N41-$N$8</f>
        <v>4.3200000000000002E-2</v>
      </c>
      <c r="AF41" t="s">
        <v>5</v>
      </c>
      <c r="AG41" s="3">
        <f t="shared" si="15"/>
        <v>0.32989999999999997</v>
      </c>
      <c r="AH41" s="3">
        <f t="shared" si="12"/>
        <v>2.3723999999999998</v>
      </c>
      <c r="AI41" s="3">
        <f t="shared" si="12"/>
        <v>2.0825999999999998</v>
      </c>
      <c r="AJ41" s="3">
        <f t="shared" si="12"/>
        <v>0.3009</v>
      </c>
      <c r="AK41" s="3">
        <f t="shared" si="16"/>
        <v>7.2600000000000026E-2</v>
      </c>
      <c r="AL41" s="3">
        <f t="shared" si="13"/>
        <v>2.3650000000000002</v>
      </c>
      <c r="AM41" s="3">
        <f t="shared" si="13"/>
        <v>2.2535000000000003</v>
      </c>
      <c r="AN41" s="3">
        <f t="shared" si="13"/>
        <v>5.0499999999999996E-2</v>
      </c>
      <c r="AO41" s="3">
        <f t="shared" si="17"/>
        <v>4.7E-2</v>
      </c>
      <c r="AP41" s="3">
        <f t="shared" si="14"/>
        <v>2.3450000000000002</v>
      </c>
      <c r="AQ41" s="3">
        <f t="shared" si="14"/>
        <v>2.1823000000000001</v>
      </c>
      <c r="AR41" s="3">
        <f t="shared" si="14"/>
        <v>1.5300000000000008E-2</v>
      </c>
    </row>
    <row r="42" spans="2:53" x14ac:dyDescent="0.3">
      <c r="B42" t="s">
        <v>6</v>
      </c>
      <c r="C42" s="15">
        <v>0.25490000000000002</v>
      </c>
      <c r="D42" s="15">
        <v>1.167</v>
      </c>
      <c r="E42" s="15">
        <v>0.1323</v>
      </c>
      <c r="F42" s="15">
        <v>0.92859999999999998</v>
      </c>
      <c r="G42" s="15">
        <v>0.2054</v>
      </c>
      <c r="H42" s="15">
        <v>1.2302</v>
      </c>
      <c r="I42" s="15">
        <v>0.1106</v>
      </c>
      <c r="J42" s="15">
        <v>1.1217999999999999</v>
      </c>
      <c r="K42" s="15">
        <v>0.18099999999999999</v>
      </c>
      <c r="L42" s="15">
        <v>1.4514</v>
      </c>
      <c r="M42" s="15">
        <v>0.1009</v>
      </c>
      <c r="N42" s="15">
        <v>0.79069999999999996</v>
      </c>
      <c r="Q42" t="s">
        <v>6</v>
      </c>
      <c r="R42" s="3">
        <f>C42-$C$9</f>
        <v>0.19020000000000004</v>
      </c>
      <c r="S42" s="3">
        <f>D42-$D$9</f>
        <v>1.1147</v>
      </c>
      <c r="T42" s="3">
        <f>E42-$E$9</f>
        <v>8.0699999999999994E-2</v>
      </c>
      <c r="U42" s="3">
        <f>F42-$F$9</f>
        <v>0.87969999999999993</v>
      </c>
      <c r="V42" s="3">
        <f>G42-$G$9</f>
        <v>0.154</v>
      </c>
      <c r="W42" s="3">
        <f>H42-$H$9</f>
        <v>1.1765999999999999</v>
      </c>
      <c r="X42" s="3">
        <f>I42-$I$9</f>
        <v>5.5800000000000002E-2</v>
      </c>
      <c r="Y42" s="3">
        <f>J42-$J$9</f>
        <v>1.0668</v>
      </c>
      <c r="Z42" s="3">
        <f>K42-$K$9</f>
        <v>0.12889999999999999</v>
      </c>
      <c r="AA42" s="3">
        <f>L42-$L$9</f>
        <v>1.3963000000000001</v>
      </c>
      <c r="AB42" s="3">
        <f>M42-$M$9</f>
        <v>5.1200000000000002E-2</v>
      </c>
      <c r="AC42" s="3">
        <f>N42-$N$9</f>
        <v>0.73549999999999993</v>
      </c>
      <c r="AF42" t="s">
        <v>6</v>
      </c>
      <c r="AG42" s="3">
        <f t="shared" si="15"/>
        <v>0.13780000000000003</v>
      </c>
      <c r="AH42" s="3">
        <f t="shared" si="12"/>
        <v>1.0623</v>
      </c>
      <c r="AI42" s="3">
        <f t="shared" si="12"/>
        <v>2.8299999999999999E-2</v>
      </c>
      <c r="AJ42" s="3">
        <f t="shared" si="12"/>
        <v>0.82729999999999992</v>
      </c>
      <c r="AK42" s="3">
        <f t="shared" si="16"/>
        <v>0.1245</v>
      </c>
      <c r="AL42" s="3">
        <f t="shared" si="13"/>
        <v>1.1470999999999998</v>
      </c>
      <c r="AM42" s="3">
        <f t="shared" si="13"/>
        <v>2.6300000000000011E-2</v>
      </c>
      <c r="AN42" s="3">
        <f t="shared" si="13"/>
        <v>1.0372999999999999</v>
      </c>
      <c r="AO42" s="3">
        <f t="shared" si="17"/>
        <v>0.10099999999999999</v>
      </c>
      <c r="AP42" s="3">
        <f t="shared" si="14"/>
        <v>1.3684000000000001</v>
      </c>
      <c r="AQ42" s="3">
        <f t="shared" si="14"/>
        <v>2.3300000000000008E-2</v>
      </c>
      <c r="AR42" s="3">
        <f t="shared" si="14"/>
        <v>0.7075999999999999</v>
      </c>
    </row>
    <row r="43" spans="2:53" x14ac:dyDescent="0.3">
      <c r="B43" t="s">
        <v>7</v>
      </c>
      <c r="C43" s="15">
        <v>1.0719000000000001</v>
      </c>
      <c r="D43" s="15">
        <v>2.1857000000000002</v>
      </c>
      <c r="E43" s="15">
        <v>7.2999999999999995E-2</v>
      </c>
      <c r="F43" s="15">
        <v>7.9000000000000001E-2</v>
      </c>
      <c r="G43" s="15">
        <v>0.70069999999999999</v>
      </c>
      <c r="H43" s="15">
        <v>1.9904999999999999</v>
      </c>
      <c r="I43" s="15">
        <v>7.6200000000000004E-2</v>
      </c>
      <c r="J43" s="15">
        <v>8.7099999999999997E-2</v>
      </c>
      <c r="K43" s="15">
        <v>1.2745</v>
      </c>
      <c r="L43" s="15">
        <v>2.1278000000000001</v>
      </c>
      <c r="M43" s="15">
        <v>7.3099999999999998E-2</v>
      </c>
      <c r="N43" s="15">
        <v>7.6700000000000004E-2</v>
      </c>
      <c r="Q43" t="s">
        <v>7</v>
      </c>
      <c r="R43" s="3">
        <f>C43-$C$10</f>
        <v>1.0084</v>
      </c>
      <c r="S43" s="3">
        <f>D43-$D$10</f>
        <v>2.1265000000000001</v>
      </c>
      <c r="T43" s="3">
        <f>E43-$E$10</f>
        <v>1.9899999999999994E-2</v>
      </c>
      <c r="U43" s="3">
        <f>F43-$F$10</f>
        <v>2.6500000000000003E-2</v>
      </c>
      <c r="V43" s="3">
        <f>G43-$G$10</f>
        <v>0.63739999999999997</v>
      </c>
      <c r="W43" s="3">
        <f>H43-$H$10</f>
        <v>1.9354</v>
      </c>
      <c r="X43" s="3">
        <f>I43-$I$10</f>
        <v>2.6000000000000002E-2</v>
      </c>
      <c r="Y43" s="3">
        <f>J43-$J$10</f>
        <v>3.8599999999999995E-2</v>
      </c>
      <c r="Z43" s="3">
        <f>K43-$K$10</f>
        <v>1.2174</v>
      </c>
      <c r="AA43" s="3">
        <f>L43-$L$10</f>
        <v>2.0697000000000001</v>
      </c>
      <c r="AB43" s="3">
        <f>M43-$M$10</f>
        <v>1.9099999999999999E-2</v>
      </c>
      <c r="AC43" s="3">
        <f>N43-$N$10</f>
        <v>2.4600000000000004E-2</v>
      </c>
      <c r="AF43" t="s">
        <v>7</v>
      </c>
      <c r="AG43" s="3">
        <f t="shared" si="15"/>
        <v>0.95599999999999996</v>
      </c>
      <c r="AH43" s="3">
        <f t="shared" si="12"/>
        <v>2.0741000000000001</v>
      </c>
      <c r="AI43" s="3" t="str">
        <f t="shared" si="12"/>
        <v>0</v>
      </c>
      <c r="AJ43" s="3" t="str">
        <f t="shared" si="12"/>
        <v>0</v>
      </c>
      <c r="AK43" s="3">
        <f t="shared" si="16"/>
        <v>0.6079</v>
      </c>
      <c r="AL43" s="3">
        <f t="shared" si="13"/>
        <v>1.9058999999999999</v>
      </c>
      <c r="AM43" s="3" t="str">
        <f t="shared" si="13"/>
        <v>0</v>
      </c>
      <c r="AN43" s="3">
        <f t="shared" si="13"/>
        <v>9.1000000000000039E-3</v>
      </c>
      <c r="AO43" s="3">
        <f t="shared" si="17"/>
        <v>1.1895</v>
      </c>
      <c r="AP43" s="3">
        <f t="shared" si="14"/>
        <v>2.0418000000000003</v>
      </c>
      <c r="AQ43" s="3" t="str">
        <f t="shared" si="14"/>
        <v>0</v>
      </c>
      <c r="AR43" s="3" t="str">
        <f t="shared" si="14"/>
        <v>0</v>
      </c>
    </row>
    <row r="44" spans="2:53" x14ac:dyDescent="0.3">
      <c r="B44" t="s">
        <v>8</v>
      </c>
      <c r="C44" s="15">
        <v>0.3231</v>
      </c>
      <c r="D44" s="15">
        <v>1.6878</v>
      </c>
      <c r="E44" s="15">
        <v>0.61950000000000005</v>
      </c>
      <c r="F44" s="15">
        <v>2.4262000000000001</v>
      </c>
      <c r="G44" s="15">
        <v>0.1198</v>
      </c>
      <c r="H44" s="15">
        <v>0.74709999999999999</v>
      </c>
      <c r="I44" s="15">
        <v>0.46739999999999998</v>
      </c>
      <c r="J44" s="15">
        <v>0.83950000000000002</v>
      </c>
      <c r="K44" s="15">
        <v>8.9499999999999996E-2</v>
      </c>
      <c r="L44" s="15">
        <v>0.90580000000000005</v>
      </c>
      <c r="M44" s="15">
        <v>0.66820000000000002</v>
      </c>
      <c r="N44" s="15">
        <v>1.8902000000000001</v>
      </c>
      <c r="Q44" t="s">
        <v>8</v>
      </c>
      <c r="R44" s="3">
        <f>C44-$C$11</f>
        <v>0.26319999999999999</v>
      </c>
      <c r="S44" s="3">
        <f>D44-$D$11</f>
        <v>1.6205000000000001</v>
      </c>
      <c r="T44" s="3">
        <f>E44-$E$11</f>
        <v>0.55820000000000003</v>
      </c>
      <c r="U44" s="3">
        <f>F44-$F$11</f>
        <v>2.3220000000000001</v>
      </c>
      <c r="V44" s="3">
        <f>G44-$G$11</f>
        <v>4.8100000000000004E-2</v>
      </c>
      <c r="W44" s="3">
        <f>H44-$H$11</f>
        <v>0.69009999999999994</v>
      </c>
      <c r="X44" s="3">
        <f>I44-$I$11</f>
        <v>0.40909999999999996</v>
      </c>
      <c r="Y44" s="3">
        <f>J44-$J$11</f>
        <v>0.77280000000000004</v>
      </c>
      <c r="Z44" s="3">
        <f>K44-$K$11</f>
        <v>3.5999999999999997E-2</v>
      </c>
      <c r="AA44" s="3">
        <f>L44-$L$11</f>
        <v>0.85020000000000007</v>
      </c>
      <c r="AB44" s="3">
        <f>M44-$M$11</f>
        <v>0.61199999999999999</v>
      </c>
      <c r="AC44" s="3">
        <f>N44-$N$11</f>
        <v>1.8241000000000001</v>
      </c>
      <c r="AF44" t="s">
        <v>8</v>
      </c>
      <c r="AG44" s="3">
        <f t="shared" si="15"/>
        <v>0.21079999999999999</v>
      </c>
      <c r="AH44" s="3">
        <f t="shared" si="12"/>
        <v>1.5681</v>
      </c>
      <c r="AI44" s="3">
        <f t="shared" si="12"/>
        <v>0.50580000000000003</v>
      </c>
      <c r="AJ44" s="3">
        <f t="shared" si="12"/>
        <v>2.2696000000000001</v>
      </c>
      <c r="AK44" s="3">
        <f t="shared" si="16"/>
        <v>1.8600000000000012E-2</v>
      </c>
      <c r="AL44" s="3">
        <f t="shared" si="13"/>
        <v>0.66059999999999997</v>
      </c>
      <c r="AM44" s="3">
        <f t="shared" si="13"/>
        <v>0.37959999999999999</v>
      </c>
      <c r="AN44" s="3">
        <f t="shared" si="13"/>
        <v>0.74330000000000007</v>
      </c>
      <c r="AO44" s="3">
        <f t="shared" si="17"/>
        <v>8.100000000000003E-3</v>
      </c>
      <c r="AP44" s="3">
        <f t="shared" si="14"/>
        <v>0.82230000000000003</v>
      </c>
      <c r="AQ44" s="3">
        <f t="shared" si="14"/>
        <v>0.58409999999999995</v>
      </c>
      <c r="AR44" s="3">
        <f t="shared" si="14"/>
        <v>1.7962</v>
      </c>
    </row>
    <row r="45" spans="2:53" ht="15" thickBot="1" x14ac:dyDescent="0.35"/>
    <row r="46" spans="2:53" x14ac:dyDescent="0.3">
      <c r="B46">
        <v>96</v>
      </c>
      <c r="Q46">
        <v>96</v>
      </c>
      <c r="AF46">
        <v>98</v>
      </c>
      <c r="AV46" t="s">
        <v>10</v>
      </c>
      <c r="AW46" t="s">
        <v>11</v>
      </c>
      <c r="AX46" t="s">
        <v>12</v>
      </c>
      <c r="AY46" s="4" t="s">
        <v>13</v>
      </c>
      <c r="AZ46" s="5" t="s">
        <v>14</v>
      </c>
    </row>
    <row r="47" spans="2:53" ht="15" thickBot="1" x14ac:dyDescent="0.35">
      <c r="B47" t="s">
        <v>0</v>
      </c>
      <c r="C47" s="1">
        <v>1</v>
      </c>
      <c r="D47" s="1">
        <v>2</v>
      </c>
      <c r="E47" s="1">
        <v>3</v>
      </c>
      <c r="F47" s="1">
        <v>4</v>
      </c>
      <c r="G47" s="1">
        <v>5</v>
      </c>
      <c r="H47" s="1">
        <v>6</v>
      </c>
      <c r="I47" s="1">
        <v>7</v>
      </c>
      <c r="J47" s="1">
        <v>8</v>
      </c>
      <c r="K47" s="1">
        <v>9</v>
      </c>
      <c r="L47" s="1">
        <v>10</v>
      </c>
      <c r="M47" s="1">
        <v>11</v>
      </c>
      <c r="N47" s="1">
        <v>12</v>
      </c>
      <c r="Q47" t="s">
        <v>0</v>
      </c>
      <c r="R47">
        <v>1</v>
      </c>
      <c r="S47">
        <v>2</v>
      </c>
      <c r="T47">
        <v>3</v>
      </c>
      <c r="U47">
        <v>4</v>
      </c>
      <c r="V47">
        <v>5</v>
      </c>
      <c r="W47">
        <v>6</v>
      </c>
      <c r="X47">
        <v>7</v>
      </c>
      <c r="Y47">
        <v>8</v>
      </c>
      <c r="Z47">
        <v>9</v>
      </c>
      <c r="AA47">
        <v>10</v>
      </c>
      <c r="AB47">
        <v>11</v>
      </c>
      <c r="AC47">
        <v>12</v>
      </c>
      <c r="AF47" t="s">
        <v>0</v>
      </c>
      <c r="AG47">
        <v>1</v>
      </c>
      <c r="AH47">
        <v>2</v>
      </c>
      <c r="AI47">
        <v>3</v>
      </c>
      <c r="AJ47">
        <v>4</v>
      </c>
      <c r="AK47">
        <v>5</v>
      </c>
      <c r="AL47">
        <v>6</v>
      </c>
      <c r="AM47">
        <v>7</v>
      </c>
      <c r="AN47">
        <v>8</v>
      </c>
      <c r="AO47">
        <v>9</v>
      </c>
      <c r="AP47">
        <v>10</v>
      </c>
      <c r="AQ47">
        <v>11</v>
      </c>
      <c r="AR47">
        <v>12</v>
      </c>
      <c r="AV47">
        <f>SUM(AG48:AJ55)/31</f>
        <v>1.2645548387096774</v>
      </c>
      <c r="AW47">
        <f>SUM(AK48:AN55)/31</f>
        <v>1.2034096774193552</v>
      </c>
      <c r="AX47">
        <f>SUM(AO48:AR55)/31</f>
        <v>1.2294612903225806</v>
      </c>
      <c r="AY47" s="6">
        <f>AVERAGE(AV47:AX47)</f>
        <v>1.2324752688172043</v>
      </c>
      <c r="AZ47" s="7">
        <f>STDEV(AV47:AX47)</f>
        <v>3.0683802519886953E-2</v>
      </c>
      <c r="BA47">
        <f>AZ47*100/AY47</f>
        <v>2.4896079699298088</v>
      </c>
    </row>
    <row r="48" spans="2:53" x14ac:dyDescent="0.3">
      <c r="B48" t="s">
        <v>1</v>
      </c>
      <c r="C48" s="15">
        <v>0.1482</v>
      </c>
      <c r="D48" s="15">
        <v>0.17199999999999999</v>
      </c>
      <c r="E48" s="15">
        <v>2.1789000000000001</v>
      </c>
      <c r="F48" s="15">
        <v>2.2863000000000002</v>
      </c>
      <c r="G48" s="15">
        <v>8.7599999999999997E-2</v>
      </c>
      <c r="H48" s="15">
        <v>0.2009</v>
      </c>
      <c r="I48" s="15">
        <v>1.5994999999999999</v>
      </c>
      <c r="J48" s="15">
        <v>2.2965</v>
      </c>
      <c r="K48" s="15">
        <v>8.6400000000000005E-2</v>
      </c>
      <c r="L48" s="15">
        <v>1.6274</v>
      </c>
      <c r="M48" s="15">
        <v>1.6068</v>
      </c>
      <c r="N48" s="15">
        <v>2.1579000000000002</v>
      </c>
      <c r="Q48" t="s">
        <v>1</v>
      </c>
      <c r="R48" s="12">
        <f>C48-$C$4</f>
        <v>0.10039999999999999</v>
      </c>
      <c r="S48">
        <f>D48-$D$4</f>
        <v>0.1265</v>
      </c>
      <c r="T48">
        <f>E48-$E$4</f>
        <v>2.1306000000000003</v>
      </c>
      <c r="U48">
        <f>F48-$F$4</f>
        <v>2.2378</v>
      </c>
      <c r="V48" s="12">
        <f>G48-$G$4</f>
        <v>4.2699999999999995E-2</v>
      </c>
      <c r="W48">
        <f>H48-$H$4</f>
        <v>0.15629999999999999</v>
      </c>
      <c r="X48">
        <f>I48-$I$4</f>
        <v>1.5479999999999998</v>
      </c>
      <c r="Y48">
        <f>J48-$J$4</f>
        <v>2.2511999999999999</v>
      </c>
      <c r="Z48" s="12">
        <f>K48-$K$4</f>
        <v>3.9400000000000004E-2</v>
      </c>
      <c r="AA48">
        <f>L48-$L$4</f>
        <v>1.5806</v>
      </c>
      <c r="AB48">
        <f>M48-$M$4</f>
        <v>1.5573999999999999</v>
      </c>
      <c r="AC48">
        <f>N48-$N$4</f>
        <v>2.1046</v>
      </c>
      <c r="AF48" t="s">
        <v>1</v>
      </c>
      <c r="AG48">
        <f>IF(R48-$R$48&lt;0,"0",R48-$R$48)</f>
        <v>0</v>
      </c>
      <c r="AH48">
        <f t="shared" ref="AH48:AJ55" si="18">IF(S48-$R$48&lt;0,"0",S48-$R$48)</f>
        <v>2.6100000000000012E-2</v>
      </c>
      <c r="AI48">
        <f t="shared" si="18"/>
        <v>2.0302000000000002</v>
      </c>
      <c r="AJ48">
        <f t="shared" si="18"/>
        <v>2.1374</v>
      </c>
      <c r="AK48">
        <f>IF(V48-$V$48&lt;0,"0",V48-$V$48)</f>
        <v>0</v>
      </c>
      <c r="AL48">
        <f t="shared" ref="AL48:AN55" si="19">IF(W48-$V$48&lt;0,"0",W48-$V$48)</f>
        <v>0.11360000000000001</v>
      </c>
      <c r="AM48">
        <f t="shared" si="19"/>
        <v>1.5052999999999999</v>
      </c>
      <c r="AN48">
        <f t="shared" si="19"/>
        <v>2.2084999999999999</v>
      </c>
      <c r="AO48">
        <f>IF(Z48-$Z$48&lt;0,"0",Z48-$Z$48)</f>
        <v>0</v>
      </c>
      <c r="AP48">
        <f t="shared" ref="AP48:AR55" si="20">IF(AA48-$Z$48&lt;0,"0",AA48-$Z$48)</f>
        <v>1.5411999999999999</v>
      </c>
      <c r="AQ48">
        <f t="shared" si="20"/>
        <v>1.5179999999999998</v>
      </c>
      <c r="AR48">
        <f t="shared" si="20"/>
        <v>2.0651999999999999</v>
      </c>
    </row>
    <row r="49" spans="2:53" x14ac:dyDescent="0.3">
      <c r="B49" t="s">
        <v>2</v>
      </c>
      <c r="C49" s="15">
        <v>1.9756</v>
      </c>
      <c r="D49" s="15">
        <v>1.1518999999999999</v>
      </c>
      <c r="E49" s="15">
        <v>1.7587999999999999</v>
      </c>
      <c r="F49" s="15">
        <v>2.4007999999999998</v>
      </c>
      <c r="G49" s="15">
        <v>2.2328000000000001</v>
      </c>
      <c r="H49" s="15">
        <v>1.1966000000000001</v>
      </c>
      <c r="I49" s="15">
        <v>1.9961</v>
      </c>
      <c r="J49" s="15">
        <v>2.4316</v>
      </c>
      <c r="K49" s="15">
        <v>2.0028000000000001</v>
      </c>
      <c r="L49" s="15">
        <v>1.0114000000000001</v>
      </c>
      <c r="M49" s="15">
        <v>2.2061000000000002</v>
      </c>
      <c r="N49" s="15">
        <v>2.4704000000000002</v>
      </c>
      <c r="Q49" t="s">
        <v>2</v>
      </c>
      <c r="R49">
        <f>C49-$C$5</f>
        <v>1.927</v>
      </c>
      <c r="S49">
        <f>D49-$D$5</f>
        <v>1.0926</v>
      </c>
      <c r="T49">
        <f>E49-$E$5</f>
        <v>1.7101</v>
      </c>
      <c r="U49">
        <f>F49-$F$5</f>
        <v>2.3506</v>
      </c>
      <c r="V49">
        <f>G49-$G$5</f>
        <v>2.1859999999999999</v>
      </c>
      <c r="W49">
        <f>H49-$H$5</f>
        <v>1.1324000000000001</v>
      </c>
      <c r="X49">
        <f>I49-$I$5</f>
        <v>1.9489000000000001</v>
      </c>
      <c r="Y49">
        <f>J49-$J$5</f>
        <v>2.3828</v>
      </c>
      <c r="Z49">
        <f>K49-$K$5</f>
        <v>1.9521000000000002</v>
      </c>
      <c r="AA49">
        <f>L49-$L$5</f>
        <v>0.94630000000000003</v>
      </c>
      <c r="AB49">
        <f>M49-$M$5</f>
        <v>2.1589</v>
      </c>
      <c r="AC49">
        <f>N49-$N$5</f>
        <v>2.4206000000000003</v>
      </c>
      <c r="AF49" t="s">
        <v>2</v>
      </c>
      <c r="AG49">
        <f>IF(R49-$R$48&lt;0,"0",R49-$R$48)</f>
        <v>1.8266</v>
      </c>
      <c r="AH49">
        <f t="shared" si="18"/>
        <v>0.99219999999999997</v>
      </c>
      <c r="AI49">
        <f t="shared" si="18"/>
        <v>1.6096999999999999</v>
      </c>
      <c r="AJ49">
        <f t="shared" si="18"/>
        <v>2.2502</v>
      </c>
      <c r="AK49">
        <f t="shared" ref="AK49:AK55" si="21">IF(V49-$V$48&lt;0,"0",V49-$V$48)</f>
        <v>2.1433</v>
      </c>
      <c r="AL49">
        <f t="shared" si="19"/>
        <v>1.0897000000000001</v>
      </c>
      <c r="AM49">
        <f t="shared" si="19"/>
        <v>1.9062000000000001</v>
      </c>
      <c r="AN49">
        <f t="shared" si="19"/>
        <v>2.3401000000000001</v>
      </c>
      <c r="AO49">
        <f t="shared" ref="AO49:AO55" si="22">IF(Z49-$Z$48&lt;0,"0",Z49-$Z$48)</f>
        <v>1.9127000000000001</v>
      </c>
      <c r="AP49">
        <f t="shared" si="20"/>
        <v>0.90690000000000004</v>
      </c>
      <c r="AQ49">
        <f t="shared" si="20"/>
        <v>2.1194999999999999</v>
      </c>
      <c r="AR49">
        <f t="shared" si="20"/>
        <v>2.3812000000000002</v>
      </c>
    </row>
    <row r="50" spans="2:53" x14ac:dyDescent="0.3">
      <c r="B50" t="s">
        <v>3</v>
      </c>
      <c r="C50" s="15">
        <v>1.3057000000000001</v>
      </c>
      <c r="D50" s="15">
        <v>0.37690000000000001</v>
      </c>
      <c r="E50" s="15">
        <v>4.9500000000000002E-2</v>
      </c>
      <c r="F50" s="15">
        <v>0.82069999999999999</v>
      </c>
      <c r="G50" s="15">
        <v>1.964</v>
      </c>
      <c r="H50" s="15">
        <v>0.10489999999999999</v>
      </c>
      <c r="I50" s="15">
        <v>4.9200000000000001E-2</v>
      </c>
      <c r="J50" s="15">
        <v>0.72850000000000004</v>
      </c>
      <c r="K50" s="15">
        <v>0.91900000000000004</v>
      </c>
      <c r="L50" s="15">
        <v>8.5099999999999995E-2</v>
      </c>
      <c r="M50" s="15">
        <v>4.5900000000000003E-2</v>
      </c>
      <c r="N50" s="15">
        <v>0.57940000000000003</v>
      </c>
      <c r="Q50" t="s">
        <v>3</v>
      </c>
      <c r="R50">
        <f>C50-$C$6</f>
        <v>1.2558</v>
      </c>
      <c r="S50">
        <f>D50-$D$6</f>
        <v>0.32169999999999999</v>
      </c>
      <c r="T50">
        <f>E50-$E$6</f>
        <v>-0.15989999999999999</v>
      </c>
      <c r="U50">
        <f>F50-$F$6</f>
        <v>0.76929999999999998</v>
      </c>
      <c r="V50">
        <f>G50-$G$6</f>
        <v>1.9097</v>
      </c>
      <c r="W50">
        <f>H50-$H$6</f>
        <v>5.2999999999999992E-2</v>
      </c>
      <c r="X50">
        <f>I50-$I$6</f>
        <v>-0.12820000000000001</v>
      </c>
      <c r="Y50">
        <f>J50-$J$6</f>
        <v>0.60570000000000002</v>
      </c>
      <c r="Z50">
        <f>K50-$K$6</f>
        <v>0.86650000000000005</v>
      </c>
      <c r="AA50">
        <f>L50-$L$6</f>
        <v>3.3999999999999996E-2</v>
      </c>
      <c r="AB50">
        <f>M50-$M$6</f>
        <v>-0.21860000000000002</v>
      </c>
      <c r="AC50">
        <f>N50-$N$6</f>
        <v>0.51380000000000003</v>
      </c>
      <c r="AF50" t="s">
        <v>3</v>
      </c>
      <c r="AG50">
        <f t="shared" ref="AG50:AG55" si="23">IF(R50-$R$48&lt;0,"0",R50-$R$48)</f>
        <v>1.1554</v>
      </c>
      <c r="AH50">
        <f t="shared" si="18"/>
        <v>0.2213</v>
      </c>
      <c r="AI50" t="str">
        <f t="shared" si="18"/>
        <v>0</v>
      </c>
      <c r="AJ50">
        <f t="shared" si="18"/>
        <v>0.66890000000000005</v>
      </c>
      <c r="AK50">
        <f t="shared" si="21"/>
        <v>1.867</v>
      </c>
      <c r="AL50">
        <f t="shared" si="19"/>
        <v>1.0299999999999997E-2</v>
      </c>
      <c r="AM50" t="str">
        <f t="shared" si="19"/>
        <v>0</v>
      </c>
      <c r="AN50">
        <f t="shared" si="19"/>
        <v>0.56300000000000006</v>
      </c>
      <c r="AO50">
        <f t="shared" si="22"/>
        <v>0.82710000000000006</v>
      </c>
      <c r="AP50" t="str">
        <f t="shared" si="20"/>
        <v>0</v>
      </c>
      <c r="AQ50" t="str">
        <f t="shared" si="20"/>
        <v>0</v>
      </c>
      <c r="AR50">
        <f t="shared" si="20"/>
        <v>0.47440000000000004</v>
      </c>
    </row>
    <row r="51" spans="2:53" x14ac:dyDescent="0.3">
      <c r="B51" t="s">
        <v>4</v>
      </c>
      <c r="C51" s="15">
        <v>1.8552999999999999</v>
      </c>
      <c r="D51" s="15">
        <v>2.7864</v>
      </c>
      <c r="E51" s="15">
        <v>1.3866000000000001</v>
      </c>
      <c r="F51" s="15">
        <v>2.0916000000000001</v>
      </c>
      <c r="G51" s="15">
        <v>1.4224000000000001</v>
      </c>
      <c r="H51" s="15">
        <v>2.5146000000000002</v>
      </c>
      <c r="I51" s="15">
        <v>1.4</v>
      </c>
      <c r="J51" s="15">
        <v>2.2787000000000002</v>
      </c>
      <c r="K51" s="15">
        <v>1.3405</v>
      </c>
      <c r="L51" s="15">
        <v>2.4918999999999998</v>
      </c>
      <c r="M51" s="15">
        <v>1.2531000000000001</v>
      </c>
      <c r="N51" s="15">
        <v>2.1351</v>
      </c>
      <c r="Q51" t="s">
        <v>4</v>
      </c>
      <c r="R51">
        <f>C51-$C$7</f>
        <v>1.806</v>
      </c>
      <c r="S51">
        <f>D51-$D$7</f>
        <v>2.7404000000000002</v>
      </c>
      <c r="T51">
        <f>E51-$E$7</f>
        <v>1.3375000000000001</v>
      </c>
      <c r="U51">
        <f>F51-$F$7</f>
        <v>2.0417000000000001</v>
      </c>
      <c r="V51">
        <f>G51-$G$7</f>
        <v>1.371</v>
      </c>
      <c r="W51">
        <f>H51-$H$7</f>
        <v>2.4669000000000003</v>
      </c>
      <c r="X51">
        <f>I51-$I$7</f>
        <v>1.3504999999999998</v>
      </c>
      <c r="Y51">
        <f>J51-$J$7</f>
        <v>2.2280000000000002</v>
      </c>
      <c r="Z51">
        <f>K51-$K$7</f>
        <v>1.2911000000000001</v>
      </c>
      <c r="AA51">
        <f>L51-$L$7</f>
        <v>2.4420999999999999</v>
      </c>
      <c r="AB51">
        <f>M51-$M$7</f>
        <v>1.1988000000000001</v>
      </c>
      <c r="AC51">
        <f>N51-$N$7</f>
        <v>2.0848</v>
      </c>
      <c r="AF51" t="s">
        <v>4</v>
      </c>
      <c r="AG51">
        <f t="shared" si="23"/>
        <v>1.7056</v>
      </c>
      <c r="AH51">
        <f t="shared" si="18"/>
        <v>2.64</v>
      </c>
      <c r="AI51">
        <f t="shared" si="18"/>
        <v>1.2371000000000001</v>
      </c>
      <c r="AJ51">
        <f t="shared" si="18"/>
        <v>1.9413</v>
      </c>
      <c r="AK51">
        <f t="shared" si="21"/>
        <v>1.3283</v>
      </c>
      <c r="AL51">
        <f t="shared" si="19"/>
        <v>2.4242000000000004</v>
      </c>
      <c r="AM51">
        <f t="shared" si="19"/>
        <v>1.3077999999999999</v>
      </c>
      <c r="AN51">
        <f t="shared" si="19"/>
        <v>2.1853000000000002</v>
      </c>
      <c r="AO51">
        <f t="shared" si="22"/>
        <v>1.2517</v>
      </c>
      <c r="AP51">
        <f t="shared" si="20"/>
        <v>2.4026999999999998</v>
      </c>
      <c r="AQ51">
        <f t="shared" si="20"/>
        <v>1.1594</v>
      </c>
      <c r="AR51">
        <f t="shared" si="20"/>
        <v>2.0453999999999999</v>
      </c>
    </row>
    <row r="52" spans="2:53" x14ac:dyDescent="0.3">
      <c r="B52" t="s">
        <v>5</v>
      </c>
      <c r="C52" s="15">
        <v>0.46439999999999998</v>
      </c>
      <c r="D52" s="15">
        <v>2.5251999999999999</v>
      </c>
      <c r="E52" s="15">
        <v>2.4883000000000002</v>
      </c>
      <c r="F52" s="15">
        <v>0.6734</v>
      </c>
      <c r="G52" s="15">
        <v>0.1419</v>
      </c>
      <c r="H52" s="15">
        <v>2.4016999999999999</v>
      </c>
      <c r="I52" s="15">
        <v>2.4935999999999998</v>
      </c>
      <c r="J52" s="15">
        <v>0.14879999999999999</v>
      </c>
      <c r="K52" s="15">
        <v>0.13120000000000001</v>
      </c>
      <c r="L52" s="15">
        <v>2.5</v>
      </c>
      <c r="M52" s="15">
        <v>2.5465</v>
      </c>
      <c r="N52" s="15">
        <v>0.15890000000000001</v>
      </c>
      <c r="Q52" t="s">
        <v>5</v>
      </c>
      <c r="R52">
        <f>C52-$C$8</f>
        <v>0.41469999999999996</v>
      </c>
      <c r="S52">
        <f>D52-$D$8</f>
        <v>2.4764999999999997</v>
      </c>
      <c r="T52">
        <f>E52-$E$8</f>
        <v>2.4377</v>
      </c>
      <c r="U52">
        <f>F52-$F$8</f>
        <v>0.62270000000000003</v>
      </c>
      <c r="V52">
        <f>G52-$G$8</f>
        <v>9.0900000000000009E-2</v>
      </c>
      <c r="W52">
        <f>H52-$H$8</f>
        <v>2.3523000000000001</v>
      </c>
      <c r="X52">
        <f>I52-$I$8</f>
        <v>2.4432</v>
      </c>
      <c r="Y52">
        <f>J52-$J$8</f>
        <v>9.4399999999999984E-2</v>
      </c>
      <c r="Z52">
        <f>K52-$K$8</f>
        <v>7.8600000000000003E-2</v>
      </c>
      <c r="AA52">
        <f>L52-$L$8</f>
        <v>2.4483000000000001</v>
      </c>
      <c r="AB52">
        <f>M52-$M$8</f>
        <v>2.4971000000000001</v>
      </c>
      <c r="AC52">
        <f>N52-$N$8</f>
        <v>0.10650000000000001</v>
      </c>
      <c r="AF52" t="s">
        <v>5</v>
      </c>
      <c r="AG52">
        <f t="shared" si="23"/>
        <v>0.31429999999999997</v>
      </c>
      <c r="AH52">
        <f t="shared" si="18"/>
        <v>2.3760999999999997</v>
      </c>
      <c r="AI52">
        <f t="shared" si="18"/>
        <v>2.3372999999999999</v>
      </c>
      <c r="AJ52">
        <f t="shared" si="18"/>
        <v>0.52229999999999999</v>
      </c>
      <c r="AK52">
        <f t="shared" si="21"/>
        <v>4.8200000000000014E-2</v>
      </c>
      <c r="AL52">
        <f t="shared" si="19"/>
        <v>2.3096000000000001</v>
      </c>
      <c r="AM52">
        <f t="shared" si="19"/>
        <v>2.4005000000000001</v>
      </c>
      <c r="AN52">
        <f t="shared" si="19"/>
        <v>5.1699999999999989E-2</v>
      </c>
      <c r="AO52">
        <f t="shared" si="22"/>
        <v>3.9199999999999999E-2</v>
      </c>
      <c r="AP52">
        <f t="shared" si="20"/>
        <v>2.4089</v>
      </c>
      <c r="AQ52">
        <f t="shared" si="20"/>
        <v>2.4577</v>
      </c>
      <c r="AR52">
        <f t="shared" si="20"/>
        <v>6.7100000000000007E-2</v>
      </c>
    </row>
    <row r="53" spans="2:53" x14ac:dyDescent="0.3">
      <c r="B53" t="s">
        <v>6</v>
      </c>
      <c r="C53" s="15">
        <v>0.27029999999999998</v>
      </c>
      <c r="D53" s="15">
        <v>1.8072999999999999</v>
      </c>
      <c r="E53" s="15">
        <v>0.47739999999999999</v>
      </c>
      <c r="F53" s="15">
        <v>0.96760000000000002</v>
      </c>
      <c r="G53" s="15">
        <v>0.2051</v>
      </c>
      <c r="H53" s="15">
        <v>1.9392</v>
      </c>
      <c r="I53" s="15">
        <v>0.56210000000000004</v>
      </c>
      <c r="J53" s="15">
        <v>1.0642</v>
      </c>
      <c r="K53" s="15">
        <v>0.20349999999999999</v>
      </c>
      <c r="L53" s="15">
        <v>2.0882999999999998</v>
      </c>
      <c r="M53" s="15">
        <v>0.5413</v>
      </c>
      <c r="N53" s="15">
        <v>1.1789000000000001</v>
      </c>
      <c r="Q53" t="s">
        <v>6</v>
      </c>
      <c r="R53">
        <f>C53-$C$9</f>
        <v>0.2056</v>
      </c>
      <c r="S53">
        <f>D53-$D$9</f>
        <v>1.7549999999999999</v>
      </c>
      <c r="T53">
        <f>E53-$E$9</f>
        <v>0.42580000000000001</v>
      </c>
      <c r="U53">
        <f>F53-$F$9</f>
        <v>0.91870000000000007</v>
      </c>
      <c r="V53">
        <f>G53-$G$9</f>
        <v>0.1537</v>
      </c>
      <c r="W53">
        <f>H53-$H$9</f>
        <v>1.8855999999999999</v>
      </c>
      <c r="X53">
        <f>I53-$I$9</f>
        <v>0.50730000000000008</v>
      </c>
      <c r="Y53">
        <f>J53-$J$9</f>
        <v>1.0092000000000001</v>
      </c>
      <c r="Z53">
        <f>K53-$K$9</f>
        <v>0.15139999999999998</v>
      </c>
      <c r="AA53">
        <f>L53-$L$9</f>
        <v>2.0331999999999999</v>
      </c>
      <c r="AB53">
        <f>M53-$M$9</f>
        <v>0.49159999999999998</v>
      </c>
      <c r="AC53">
        <f>N53-$N$9</f>
        <v>1.1237000000000001</v>
      </c>
      <c r="AF53" t="s">
        <v>6</v>
      </c>
      <c r="AG53">
        <f t="shared" si="23"/>
        <v>0.10520000000000002</v>
      </c>
      <c r="AH53">
        <f t="shared" si="18"/>
        <v>1.6545999999999998</v>
      </c>
      <c r="AI53">
        <f t="shared" si="18"/>
        <v>0.32540000000000002</v>
      </c>
      <c r="AJ53">
        <f t="shared" si="18"/>
        <v>0.81830000000000003</v>
      </c>
      <c r="AK53">
        <f t="shared" si="21"/>
        <v>0.11100000000000002</v>
      </c>
      <c r="AL53">
        <f t="shared" si="19"/>
        <v>1.8429</v>
      </c>
      <c r="AM53">
        <f t="shared" si="19"/>
        <v>0.46460000000000007</v>
      </c>
      <c r="AN53">
        <f t="shared" si="19"/>
        <v>0.96650000000000014</v>
      </c>
      <c r="AO53">
        <f t="shared" si="22"/>
        <v>0.11199999999999997</v>
      </c>
      <c r="AP53">
        <f t="shared" si="20"/>
        <v>1.9937999999999998</v>
      </c>
      <c r="AQ53">
        <f t="shared" si="20"/>
        <v>0.45219999999999999</v>
      </c>
      <c r="AR53">
        <f t="shared" si="20"/>
        <v>1.0843</v>
      </c>
    </row>
    <row r="54" spans="2:53" x14ac:dyDescent="0.3">
      <c r="B54" t="s">
        <v>7</v>
      </c>
      <c r="C54" s="15">
        <v>1.9772000000000001</v>
      </c>
      <c r="D54" s="15">
        <v>2.0583999999999998</v>
      </c>
      <c r="E54" s="15">
        <v>8.7900000000000006E-2</v>
      </c>
      <c r="F54" s="15">
        <v>8.3699999999999997E-2</v>
      </c>
      <c r="G54" s="15">
        <v>1.9115</v>
      </c>
      <c r="H54" s="15">
        <v>1.948</v>
      </c>
      <c r="I54" s="15">
        <v>0.12130000000000001</v>
      </c>
      <c r="J54" s="15">
        <v>8.7300000000000003E-2</v>
      </c>
      <c r="K54" s="15">
        <v>2.1088</v>
      </c>
      <c r="L54" s="15">
        <v>2.0849000000000002</v>
      </c>
      <c r="M54" s="15">
        <v>0.11749999999999999</v>
      </c>
      <c r="N54" s="15">
        <v>8.7300000000000003E-2</v>
      </c>
      <c r="Q54" t="s">
        <v>7</v>
      </c>
      <c r="R54">
        <f>C54-$C$10</f>
        <v>1.9137</v>
      </c>
      <c r="S54">
        <f>D54-$D$10</f>
        <v>1.9991999999999999</v>
      </c>
      <c r="T54">
        <f>E54-$E$10</f>
        <v>3.4800000000000005E-2</v>
      </c>
      <c r="U54">
        <f>F54-$F$10</f>
        <v>3.1199999999999999E-2</v>
      </c>
      <c r="V54">
        <f>G54-$G$10</f>
        <v>1.8482000000000001</v>
      </c>
      <c r="W54">
        <f>H54-$H$10</f>
        <v>1.8929</v>
      </c>
      <c r="X54">
        <f>I54-$I$10</f>
        <v>7.1099999999999997E-2</v>
      </c>
      <c r="Y54">
        <f>J54-$J$10</f>
        <v>3.8800000000000001E-2</v>
      </c>
      <c r="Z54">
        <f>K54-$K$10</f>
        <v>2.0516999999999999</v>
      </c>
      <c r="AA54">
        <f>L54-$L$10</f>
        <v>2.0268000000000002</v>
      </c>
      <c r="AB54">
        <f>M54-$M$10</f>
        <v>6.3500000000000001E-2</v>
      </c>
      <c r="AC54">
        <f>N54-$N$10</f>
        <v>3.5200000000000002E-2</v>
      </c>
      <c r="AF54" t="s">
        <v>7</v>
      </c>
      <c r="AG54">
        <f t="shared" si="23"/>
        <v>1.8132999999999999</v>
      </c>
      <c r="AH54">
        <f t="shared" si="18"/>
        <v>1.8987999999999998</v>
      </c>
      <c r="AI54" t="str">
        <f t="shared" si="18"/>
        <v>0</v>
      </c>
      <c r="AJ54" t="str">
        <f t="shared" si="18"/>
        <v>0</v>
      </c>
      <c r="AK54">
        <f t="shared" si="21"/>
        <v>1.8055000000000001</v>
      </c>
      <c r="AL54">
        <f t="shared" si="19"/>
        <v>1.8502000000000001</v>
      </c>
      <c r="AM54">
        <f t="shared" si="19"/>
        <v>2.8400000000000002E-2</v>
      </c>
      <c r="AN54" t="str">
        <f t="shared" si="19"/>
        <v>0</v>
      </c>
      <c r="AO54">
        <f t="shared" si="22"/>
        <v>2.0122999999999998</v>
      </c>
      <c r="AP54">
        <f t="shared" si="20"/>
        <v>1.9874000000000001</v>
      </c>
      <c r="AQ54">
        <f t="shared" si="20"/>
        <v>2.4099999999999996E-2</v>
      </c>
      <c r="AR54" t="str">
        <f t="shared" si="20"/>
        <v>0</v>
      </c>
    </row>
    <row r="55" spans="2:53" x14ac:dyDescent="0.3">
      <c r="B55" t="s">
        <v>8</v>
      </c>
      <c r="C55" s="15">
        <v>0.99199999999999999</v>
      </c>
      <c r="D55" s="15">
        <v>1.7423999999999999</v>
      </c>
      <c r="E55" s="15">
        <v>1.9037999999999999</v>
      </c>
      <c r="F55" s="15">
        <v>2.6497000000000002</v>
      </c>
      <c r="G55" s="15">
        <v>0.75509999999999999</v>
      </c>
      <c r="H55" s="15">
        <v>0.68730000000000002</v>
      </c>
      <c r="I55" s="15">
        <v>2.1861000000000002</v>
      </c>
      <c r="J55" s="15">
        <v>1.23</v>
      </c>
      <c r="K55" s="15">
        <v>0.13020000000000001</v>
      </c>
      <c r="L55" s="15">
        <v>0.80910000000000004</v>
      </c>
      <c r="M55" s="15">
        <v>2.2835999999999999</v>
      </c>
      <c r="N55" s="15">
        <v>2.0350000000000001</v>
      </c>
      <c r="Q55" t="s">
        <v>8</v>
      </c>
      <c r="R55">
        <f>C55-$C$11</f>
        <v>0.93210000000000004</v>
      </c>
      <c r="S55">
        <f>D55-$D$11</f>
        <v>1.6751</v>
      </c>
      <c r="T55">
        <f>E55-$E$11</f>
        <v>1.8425</v>
      </c>
      <c r="U55">
        <f>F55-$F$11</f>
        <v>2.5455000000000001</v>
      </c>
      <c r="V55">
        <f>G55-$G$11</f>
        <v>0.68340000000000001</v>
      </c>
      <c r="W55">
        <f>H55-$H$11</f>
        <v>0.63029999999999997</v>
      </c>
      <c r="X55">
        <f>I55-$I$11</f>
        <v>2.1278000000000001</v>
      </c>
      <c r="Y55">
        <f>J55-$J$11</f>
        <v>1.1633</v>
      </c>
      <c r="Z55">
        <f>K55-$K$11</f>
        <v>7.6700000000000018E-2</v>
      </c>
      <c r="AA55">
        <f>L55-$L$11</f>
        <v>0.75350000000000006</v>
      </c>
      <c r="AB55">
        <f>M55-$M$11</f>
        <v>2.2273999999999998</v>
      </c>
      <c r="AC55">
        <f>N55-$N$11</f>
        <v>1.9689000000000001</v>
      </c>
      <c r="AF55" t="s">
        <v>8</v>
      </c>
      <c r="AG55">
        <f t="shared" si="23"/>
        <v>0.83170000000000011</v>
      </c>
      <c r="AH55">
        <f t="shared" si="18"/>
        <v>1.5747</v>
      </c>
      <c r="AI55">
        <f t="shared" si="18"/>
        <v>1.7421</v>
      </c>
      <c r="AJ55">
        <f t="shared" si="18"/>
        <v>2.4451000000000001</v>
      </c>
      <c r="AK55">
        <f t="shared" si="21"/>
        <v>0.64070000000000005</v>
      </c>
      <c r="AL55">
        <f t="shared" si="19"/>
        <v>0.58760000000000001</v>
      </c>
      <c r="AM55">
        <f t="shared" si="19"/>
        <v>2.0851000000000002</v>
      </c>
      <c r="AN55">
        <f t="shared" si="19"/>
        <v>1.1206</v>
      </c>
      <c r="AO55">
        <f t="shared" si="22"/>
        <v>3.7300000000000014E-2</v>
      </c>
      <c r="AP55">
        <f t="shared" si="20"/>
        <v>0.71410000000000007</v>
      </c>
      <c r="AQ55">
        <f t="shared" si="20"/>
        <v>2.1879999999999997</v>
      </c>
      <c r="AR55">
        <f t="shared" si="20"/>
        <v>1.9295</v>
      </c>
    </row>
    <row r="56" spans="2:53" ht="15" thickBot="1" x14ac:dyDescent="0.35"/>
    <row r="57" spans="2:53" x14ac:dyDescent="0.3">
      <c r="B57">
        <v>120</v>
      </c>
      <c r="Q57">
        <v>120</v>
      </c>
      <c r="AF57">
        <v>120</v>
      </c>
      <c r="AV57" t="s">
        <v>10</v>
      </c>
      <c r="AW57" t="s">
        <v>11</v>
      </c>
      <c r="AX57" t="s">
        <v>12</v>
      </c>
      <c r="AY57" s="4" t="s">
        <v>13</v>
      </c>
      <c r="AZ57" s="5" t="s">
        <v>14</v>
      </c>
    </row>
    <row r="58" spans="2:53" ht="15" thickBot="1" x14ac:dyDescent="0.35">
      <c r="B58" t="s">
        <v>0</v>
      </c>
      <c r="C58" s="1">
        <v>1</v>
      </c>
      <c r="D58" s="1">
        <v>2</v>
      </c>
      <c r="E58" s="1">
        <v>3</v>
      </c>
      <c r="F58" s="1">
        <v>4</v>
      </c>
      <c r="G58" s="1">
        <v>5</v>
      </c>
      <c r="H58" s="1">
        <v>6</v>
      </c>
      <c r="I58" s="1">
        <v>7</v>
      </c>
      <c r="J58" s="1">
        <v>8</v>
      </c>
      <c r="K58" s="1">
        <v>9</v>
      </c>
      <c r="L58" s="1">
        <v>10</v>
      </c>
      <c r="M58" s="1">
        <v>11</v>
      </c>
      <c r="N58" s="1">
        <v>12</v>
      </c>
      <c r="Q58" t="s">
        <v>0</v>
      </c>
      <c r="R58">
        <v>1</v>
      </c>
      <c r="S58">
        <v>2</v>
      </c>
      <c r="T58">
        <v>3</v>
      </c>
      <c r="U58">
        <v>4</v>
      </c>
      <c r="V58">
        <v>5</v>
      </c>
      <c r="W58">
        <v>6</v>
      </c>
      <c r="X58">
        <v>7</v>
      </c>
      <c r="Y58">
        <v>8</v>
      </c>
      <c r="Z58">
        <v>9</v>
      </c>
      <c r="AA58">
        <v>10</v>
      </c>
      <c r="AB58">
        <v>11</v>
      </c>
      <c r="AC58">
        <v>12</v>
      </c>
      <c r="AF58" t="s">
        <v>0</v>
      </c>
      <c r="AG58">
        <v>1</v>
      </c>
      <c r="AH58">
        <v>2</v>
      </c>
      <c r="AI58">
        <v>3</v>
      </c>
      <c r="AJ58">
        <v>4</v>
      </c>
      <c r="AK58">
        <v>5</v>
      </c>
      <c r="AL58">
        <v>6</v>
      </c>
      <c r="AM58">
        <v>7</v>
      </c>
      <c r="AN58">
        <v>8</v>
      </c>
      <c r="AO58">
        <v>9</v>
      </c>
      <c r="AP58">
        <v>10</v>
      </c>
      <c r="AQ58">
        <v>11</v>
      </c>
      <c r="AR58">
        <v>12</v>
      </c>
      <c r="AV58">
        <f>SUM(AG59:AJ66)/31</f>
        <v>1.4296612903225805</v>
      </c>
      <c r="AW58">
        <f>SUM(AK59:AN66)/31</f>
        <v>1.3695967741935484</v>
      </c>
      <c r="AX58">
        <f>SUM(AO59:AR66)/31</f>
        <v>1.3835354838709677</v>
      </c>
      <c r="AY58" s="6">
        <f>AVERAGE(AV58:AX58)</f>
        <v>1.3942645161290323</v>
      </c>
      <c r="AZ58" s="7">
        <f>STDEV(AV58:AX58)</f>
        <v>3.1436771850010779E-2</v>
      </c>
      <c r="BA58">
        <f>AZ58*100/AY58</f>
        <v>2.2547207854998916</v>
      </c>
    </row>
    <row r="59" spans="2:53" x14ac:dyDescent="0.3">
      <c r="B59" t="s">
        <v>1</v>
      </c>
      <c r="C59" s="15">
        <v>0.1532</v>
      </c>
      <c r="D59" s="15">
        <v>0.6663</v>
      </c>
      <c r="E59" s="15">
        <v>2.1730999999999998</v>
      </c>
      <c r="F59" s="15">
        <v>2.3182</v>
      </c>
      <c r="G59" s="15">
        <v>9.8400000000000001E-2</v>
      </c>
      <c r="H59" s="15">
        <v>1.0154000000000001</v>
      </c>
      <c r="I59" s="15">
        <v>1.6294999999999999</v>
      </c>
      <c r="J59" s="15">
        <v>2.2648000000000001</v>
      </c>
      <c r="K59" s="15">
        <v>0.10489999999999999</v>
      </c>
      <c r="L59" s="15">
        <v>2.0525000000000002</v>
      </c>
      <c r="M59" s="15">
        <v>1.6214</v>
      </c>
      <c r="N59" s="15">
        <v>2.3069999999999999</v>
      </c>
      <c r="Q59" t="s">
        <v>1</v>
      </c>
      <c r="R59">
        <f>C59-$C$4</f>
        <v>0.10539999999999999</v>
      </c>
      <c r="S59">
        <f>D59-$D$4</f>
        <v>0.62080000000000002</v>
      </c>
      <c r="T59">
        <f>E59-$E$4</f>
        <v>2.1248</v>
      </c>
      <c r="U59">
        <f>F59-$F$4</f>
        <v>2.2696999999999998</v>
      </c>
      <c r="V59">
        <f>G59-$G$4</f>
        <v>5.3499999999999999E-2</v>
      </c>
      <c r="W59">
        <f>H59-$H$4</f>
        <v>0.97080000000000011</v>
      </c>
      <c r="X59">
        <f>I59-$I$4</f>
        <v>1.5779999999999998</v>
      </c>
      <c r="Y59">
        <f>J59-$J$4</f>
        <v>2.2195</v>
      </c>
      <c r="Z59">
        <f>K59-$K$4</f>
        <v>5.7899999999999993E-2</v>
      </c>
      <c r="AA59">
        <f>L59-$L$4</f>
        <v>2.0057</v>
      </c>
      <c r="AB59">
        <f>M59-$M$4</f>
        <v>1.5720000000000001</v>
      </c>
      <c r="AC59">
        <f>N59-$N$4</f>
        <v>2.2536999999999998</v>
      </c>
      <c r="AF59" t="s">
        <v>1</v>
      </c>
      <c r="AG59">
        <f>IF(R59-$R$59&lt;0,"0",R59-$R$59)</f>
        <v>0</v>
      </c>
      <c r="AH59">
        <f t="shared" ref="AH59:AJ66" si="24">IF(S59-$R$59&lt;0,"0",S59-$R$59)</f>
        <v>0.51540000000000008</v>
      </c>
      <c r="AI59">
        <f t="shared" si="24"/>
        <v>2.0194000000000001</v>
      </c>
      <c r="AJ59">
        <f t="shared" si="24"/>
        <v>2.1642999999999999</v>
      </c>
      <c r="AK59">
        <f>IF(V59-$V$59&lt;0,"0",V59-$V$59)</f>
        <v>0</v>
      </c>
      <c r="AL59">
        <f t="shared" ref="AL59:AN66" si="25">IF(W59-$V$59&lt;0,"0",W59-$V$59)</f>
        <v>0.91730000000000012</v>
      </c>
      <c r="AM59">
        <f t="shared" si="25"/>
        <v>1.5244999999999997</v>
      </c>
      <c r="AN59">
        <f t="shared" si="25"/>
        <v>2.1659999999999999</v>
      </c>
      <c r="AO59">
        <f>IF(Z59-$Z$59&lt;0,"0",Z59-$Z$59)</f>
        <v>0</v>
      </c>
      <c r="AP59">
        <f t="shared" ref="AP59:AR66" si="26">IF(AA59-$Z$59&lt;0,"0",AA59-$Z$59)</f>
        <v>1.9478</v>
      </c>
      <c r="AQ59">
        <f t="shared" si="26"/>
        <v>1.5141</v>
      </c>
      <c r="AR59">
        <f t="shared" si="26"/>
        <v>2.1957999999999998</v>
      </c>
    </row>
    <row r="60" spans="2:53" x14ac:dyDescent="0.3">
      <c r="B60" t="s">
        <v>2</v>
      </c>
      <c r="C60" s="15">
        <v>2.1642000000000001</v>
      </c>
      <c r="D60" s="15">
        <v>1.7059</v>
      </c>
      <c r="E60" s="15">
        <v>2.0301</v>
      </c>
      <c r="F60" s="15">
        <v>2.3681000000000001</v>
      </c>
      <c r="G60" s="15">
        <v>2.3321000000000001</v>
      </c>
      <c r="H60" s="15">
        <v>2.0249999999999999</v>
      </c>
      <c r="I60" s="15">
        <v>2.2968999999999999</v>
      </c>
      <c r="J60" s="15">
        <v>2.3532000000000002</v>
      </c>
      <c r="K60" s="15">
        <v>2.3906000000000001</v>
      </c>
      <c r="L60" s="15">
        <v>1.4781</v>
      </c>
      <c r="M60" s="15">
        <v>1.9396</v>
      </c>
      <c r="N60" s="15">
        <v>2.4315000000000002</v>
      </c>
      <c r="Q60" t="s">
        <v>2</v>
      </c>
      <c r="R60">
        <f>C60-$C$5</f>
        <v>2.1156000000000001</v>
      </c>
      <c r="S60">
        <f>D60-$D$5</f>
        <v>1.6466000000000001</v>
      </c>
      <c r="T60">
        <f>E60-$E$5</f>
        <v>1.9814000000000001</v>
      </c>
      <c r="U60">
        <f>F60-$F$5</f>
        <v>2.3179000000000003</v>
      </c>
      <c r="V60">
        <f>G60-$G$5</f>
        <v>2.2852999999999999</v>
      </c>
      <c r="W60">
        <f>H60-$H$5</f>
        <v>1.9607999999999999</v>
      </c>
      <c r="X60">
        <f>I60-$I$5</f>
        <v>2.2496999999999998</v>
      </c>
      <c r="Y60">
        <f>J60-$J$5</f>
        <v>2.3044000000000002</v>
      </c>
      <c r="Z60">
        <f>K60-$K$5</f>
        <v>2.3399000000000001</v>
      </c>
      <c r="AA60">
        <f>L60-$L$5</f>
        <v>1.413</v>
      </c>
      <c r="AB60">
        <f>M60-$M$5</f>
        <v>1.8924000000000001</v>
      </c>
      <c r="AC60">
        <f>N60-$N$5</f>
        <v>2.3817000000000004</v>
      </c>
      <c r="AF60" t="s">
        <v>2</v>
      </c>
      <c r="AG60">
        <f t="shared" ref="AG60:AG66" si="27">IF(R60-$R$59&lt;0,"0",R60-$R$59)</f>
        <v>2.0102000000000002</v>
      </c>
      <c r="AH60">
        <f t="shared" si="24"/>
        <v>1.5412000000000001</v>
      </c>
      <c r="AI60">
        <f t="shared" si="24"/>
        <v>1.8760000000000001</v>
      </c>
      <c r="AJ60">
        <f t="shared" si="24"/>
        <v>2.2125000000000004</v>
      </c>
      <c r="AK60">
        <f t="shared" ref="AK60:AK66" si="28">IF(V60-$V$59&lt;0,"0",V60-$V$59)</f>
        <v>2.2317999999999998</v>
      </c>
      <c r="AL60">
        <f t="shared" si="25"/>
        <v>1.9072999999999998</v>
      </c>
      <c r="AM60">
        <f t="shared" si="25"/>
        <v>2.1961999999999997</v>
      </c>
      <c r="AN60">
        <f t="shared" si="25"/>
        <v>2.2509000000000001</v>
      </c>
      <c r="AO60">
        <f t="shared" ref="AO60:AO66" si="29">IF(Z60-$Z$59&lt;0,"0",Z60-$Z$59)</f>
        <v>2.282</v>
      </c>
      <c r="AP60">
        <f t="shared" si="26"/>
        <v>1.3551</v>
      </c>
      <c r="AQ60">
        <f t="shared" si="26"/>
        <v>1.8345</v>
      </c>
      <c r="AR60">
        <f t="shared" si="26"/>
        <v>2.3238000000000003</v>
      </c>
    </row>
    <row r="61" spans="2:53" x14ac:dyDescent="0.3">
      <c r="B61" t="s">
        <v>3</v>
      </c>
      <c r="C61" s="15">
        <v>1.8355999999999999</v>
      </c>
      <c r="D61" s="15">
        <v>0.36459999999999998</v>
      </c>
      <c r="E61" s="15">
        <v>4.9399999999999999E-2</v>
      </c>
      <c r="F61" s="15">
        <v>0.96530000000000005</v>
      </c>
      <c r="G61" s="15">
        <v>2.2770999999999999</v>
      </c>
      <c r="H61" s="15">
        <v>0.35489999999999999</v>
      </c>
      <c r="I61" s="15">
        <v>4.9099999999999998E-2</v>
      </c>
      <c r="J61" s="15">
        <v>0.93540000000000001</v>
      </c>
      <c r="K61" s="15">
        <v>1.4767999999999999</v>
      </c>
      <c r="L61" s="15">
        <v>9.4200000000000006E-2</v>
      </c>
      <c r="M61" s="15">
        <v>4.7399999999999998E-2</v>
      </c>
      <c r="N61" s="15">
        <v>0.97719999999999996</v>
      </c>
      <c r="Q61" t="s">
        <v>3</v>
      </c>
      <c r="R61">
        <f>C61-$C$6</f>
        <v>1.7856999999999998</v>
      </c>
      <c r="S61">
        <f>D61-$D$6</f>
        <v>0.30940000000000001</v>
      </c>
      <c r="T61">
        <f>E61-$E$6</f>
        <v>-0.16</v>
      </c>
      <c r="U61">
        <f>F61-$F$6</f>
        <v>0.91390000000000005</v>
      </c>
      <c r="V61">
        <f>G61-$G$6</f>
        <v>2.2227999999999999</v>
      </c>
      <c r="W61">
        <f>H61-$H$6</f>
        <v>0.30299999999999999</v>
      </c>
      <c r="X61">
        <f>I61-$I$6</f>
        <v>-0.1283</v>
      </c>
      <c r="Y61">
        <f>J61-$J$6</f>
        <v>0.81259999999999999</v>
      </c>
      <c r="Z61">
        <f>K61-$K$6</f>
        <v>1.4242999999999999</v>
      </c>
      <c r="AA61">
        <f>L61-$L$6</f>
        <v>4.3100000000000006E-2</v>
      </c>
      <c r="AB61">
        <f>M61-$M$6</f>
        <v>-0.21710000000000002</v>
      </c>
      <c r="AC61">
        <f>N61-$N$6</f>
        <v>0.91159999999999997</v>
      </c>
      <c r="AF61" t="s">
        <v>3</v>
      </c>
      <c r="AG61">
        <f t="shared" si="27"/>
        <v>1.6802999999999999</v>
      </c>
      <c r="AH61">
        <f t="shared" si="24"/>
        <v>0.20400000000000001</v>
      </c>
      <c r="AI61" t="str">
        <f t="shared" si="24"/>
        <v>0</v>
      </c>
      <c r="AJ61">
        <f t="shared" si="24"/>
        <v>0.8085</v>
      </c>
      <c r="AK61">
        <f t="shared" si="28"/>
        <v>2.1692999999999998</v>
      </c>
      <c r="AL61">
        <f t="shared" si="25"/>
        <v>0.2495</v>
      </c>
      <c r="AM61" t="str">
        <f t="shared" si="25"/>
        <v>0</v>
      </c>
      <c r="AN61">
        <f t="shared" si="25"/>
        <v>0.7591</v>
      </c>
      <c r="AO61">
        <f t="shared" si="29"/>
        <v>1.3663999999999998</v>
      </c>
      <c r="AP61" t="str">
        <f t="shared" si="26"/>
        <v>0</v>
      </c>
      <c r="AQ61" t="str">
        <f t="shared" si="26"/>
        <v>0</v>
      </c>
      <c r="AR61">
        <f t="shared" si="26"/>
        <v>0.85370000000000001</v>
      </c>
    </row>
    <row r="62" spans="2:53" x14ac:dyDescent="0.3">
      <c r="B62" t="s">
        <v>4</v>
      </c>
      <c r="C62" s="15">
        <v>2.0876000000000001</v>
      </c>
      <c r="D62" s="15">
        <v>2.6366000000000001</v>
      </c>
      <c r="E62" s="15">
        <v>1.5891</v>
      </c>
      <c r="F62" s="15">
        <v>2.258</v>
      </c>
      <c r="G62" s="15">
        <v>1.7071000000000001</v>
      </c>
      <c r="H62" s="15">
        <v>2.6166999999999998</v>
      </c>
      <c r="I62" s="15">
        <v>1.9514</v>
      </c>
      <c r="J62" s="15">
        <v>2.2223999999999999</v>
      </c>
      <c r="K62" s="15">
        <v>1.7539</v>
      </c>
      <c r="L62" s="15">
        <v>2.5621999999999998</v>
      </c>
      <c r="M62" s="15">
        <v>1.4353</v>
      </c>
      <c r="N62" s="15">
        <v>2.2122000000000002</v>
      </c>
      <c r="Q62" t="s">
        <v>4</v>
      </c>
      <c r="R62">
        <f>C62-$C$7</f>
        <v>2.0383</v>
      </c>
      <c r="S62">
        <f>D62-$D$7</f>
        <v>2.5906000000000002</v>
      </c>
      <c r="T62">
        <f>E62-$E$7</f>
        <v>1.54</v>
      </c>
      <c r="U62">
        <f>F62-$F$7</f>
        <v>2.2081</v>
      </c>
      <c r="V62">
        <f>G62-$G$7</f>
        <v>1.6556999999999999</v>
      </c>
      <c r="W62">
        <f>H62-$H$7</f>
        <v>2.569</v>
      </c>
      <c r="X62">
        <f>I62-$I$7</f>
        <v>1.9018999999999999</v>
      </c>
      <c r="Y62">
        <f>J62-$J$7</f>
        <v>2.1717</v>
      </c>
      <c r="Z62">
        <f>K62-$K$7</f>
        <v>1.7044999999999999</v>
      </c>
      <c r="AA62">
        <f>L62-$L$7</f>
        <v>2.5124</v>
      </c>
      <c r="AB62">
        <f>M62-$M$7</f>
        <v>1.381</v>
      </c>
      <c r="AC62">
        <f>N62-$N$7</f>
        <v>2.1619000000000002</v>
      </c>
      <c r="AF62" t="s">
        <v>4</v>
      </c>
      <c r="AG62">
        <f t="shared" si="27"/>
        <v>1.9329000000000001</v>
      </c>
      <c r="AH62">
        <f t="shared" si="24"/>
        <v>2.4852000000000003</v>
      </c>
      <c r="AI62">
        <f t="shared" si="24"/>
        <v>1.4346000000000001</v>
      </c>
      <c r="AJ62">
        <f t="shared" si="24"/>
        <v>2.1027</v>
      </c>
      <c r="AK62">
        <f t="shared" si="28"/>
        <v>1.6021999999999998</v>
      </c>
      <c r="AL62">
        <f t="shared" si="25"/>
        <v>2.5154999999999998</v>
      </c>
      <c r="AM62">
        <f t="shared" si="25"/>
        <v>1.8483999999999998</v>
      </c>
      <c r="AN62">
        <f t="shared" si="25"/>
        <v>2.1181999999999999</v>
      </c>
      <c r="AO62">
        <f t="shared" si="29"/>
        <v>1.6465999999999998</v>
      </c>
      <c r="AP62">
        <f t="shared" si="26"/>
        <v>2.4544999999999999</v>
      </c>
      <c r="AQ62">
        <f t="shared" si="26"/>
        <v>1.3230999999999999</v>
      </c>
      <c r="AR62">
        <f t="shared" si="26"/>
        <v>2.1040000000000001</v>
      </c>
    </row>
    <row r="63" spans="2:53" x14ac:dyDescent="0.3">
      <c r="B63" t="s">
        <v>5</v>
      </c>
      <c r="C63" s="15">
        <v>0.49740000000000001</v>
      </c>
      <c r="D63" s="15">
        <v>2.3235000000000001</v>
      </c>
      <c r="E63" s="15">
        <v>2.5348999999999999</v>
      </c>
      <c r="F63" s="15">
        <v>0.76439999999999997</v>
      </c>
      <c r="G63" s="15">
        <v>0.1527</v>
      </c>
      <c r="H63" s="15">
        <v>2.3616000000000001</v>
      </c>
      <c r="I63" s="15">
        <v>2.6105</v>
      </c>
      <c r="J63" s="15">
        <v>0.17469999999999999</v>
      </c>
      <c r="K63" s="15">
        <v>0.1192</v>
      </c>
      <c r="L63" s="15">
        <v>2.5230999999999999</v>
      </c>
      <c r="M63" s="15">
        <v>2.5777999999999999</v>
      </c>
      <c r="N63" s="15">
        <v>0.2175</v>
      </c>
      <c r="Q63" t="s">
        <v>5</v>
      </c>
      <c r="R63">
        <f>C63-$C$8</f>
        <v>0.44769999999999999</v>
      </c>
      <c r="S63">
        <f>D63-$D$8</f>
        <v>2.2747999999999999</v>
      </c>
      <c r="T63">
        <f>E63-$E$8</f>
        <v>2.4842999999999997</v>
      </c>
      <c r="U63">
        <f>F63-$F$8</f>
        <v>0.7137</v>
      </c>
      <c r="V63">
        <f>G63-$G$8</f>
        <v>0.10170000000000001</v>
      </c>
      <c r="W63">
        <f>H63-$H$8</f>
        <v>2.3122000000000003</v>
      </c>
      <c r="X63">
        <f>I63-$I$8</f>
        <v>2.5601000000000003</v>
      </c>
      <c r="Y63">
        <f>J63-$J$8</f>
        <v>0.12029999999999999</v>
      </c>
      <c r="Z63">
        <f>K63-$K$8</f>
        <v>6.6599999999999993E-2</v>
      </c>
      <c r="AA63">
        <f>L63-$L$8</f>
        <v>2.4714</v>
      </c>
      <c r="AB63">
        <f>M63-$M$8</f>
        <v>2.5284</v>
      </c>
      <c r="AC63">
        <f>N63-$N$8</f>
        <v>0.1651</v>
      </c>
      <c r="AF63" t="s">
        <v>5</v>
      </c>
      <c r="AG63">
        <f t="shared" si="27"/>
        <v>0.34229999999999999</v>
      </c>
      <c r="AH63">
        <f t="shared" si="24"/>
        <v>2.1694</v>
      </c>
      <c r="AI63">
        <f t="shared" si="24"/>
        <v>2.3788999999999998</v>
      </c>
      <c r="AJ63">
        <f t="shared" si="24"/>
        <v>0.60830000000000006</v>
      </c>
      <c r="AK63">
        <f t="shared" si="28"/>
        <v>4.8200000000000014E-2</v>
      </c>
      <c r="AL63">
        <f t="shared" si="25"/>
        <v>2.2587000000000002</v>
      </c>
      <c r="AM63">
        <f t="shared" si="25"/>
        <v>2.5066000000000002</v>
      </c>
      <c r="AN63">
        <f t="shared" si="25"/>
        <v>6.6799999999999998E-2</v>
      </c>
      <c r="AO63">
        <f t="shared" si="29"/>
        <v>8.6999999999999994E-3</v>
      </c>
      <c r="AP63">
        <f t="shared" si="26"/>
        <v>2.4135</v>
      </c>
      <c r="AQ63">
        <f t="shared" si="26"/>
        <v>2.4704999999999999</v>
      </c>
      <c r="AR63">
        <f t="shared" si="26"/>
        <v>0.1072</v>
      </c>
    </row>
    <row r="64" spans="2:53" x14ac:dyDescent="0.3">
      <c r="B64" t="s">
        <v>6</v>
      </c>
      <c r="C64" s="15">
        <v>0.27300000000000002</v>
      </c>
      <c r="D64" s="15">
        <v>2.3239000000000001</v>
      </c>
      <c r="E64" s="15">
        <v>1.1227</v>
      </c>
      <c r="F64" s="15">
        <v>1.0441</v>
      </c>
      <c r="G64" s="15">
        <v>0.1981</v>
      </c>
      <c r="H64" s="15">
        <v>2.2450000000000001</v>
      </c>
      <c r="I64" s="15">
        <v>1.3787</v>
      </c>
      <c r="J64" s="15">
        <v>1.1015999999999999</v>
      </c>
      <c r="K64" s="15">
        <v>0.20530000000000001</v>
      </c>
      <c r="L64" s="15">
        <v>2.5211000000000001</v>
      </c>
      <c r="M64" s="15">
        <v>1.6966000000000001</v>
      </c>
      <c r="N64" s="15">
        <v>1.3332999999999999</v>
      </c>
      <c r="Q64" t="s">
        <v>6</v>
      </c>
      <c r="R64">
        <f>C64-$C$9</f>
        <v>0.20830000000000004</v>
      </c>
      <c r="S64">
        <f>D64-$D$9</f>
        <v>2.2716000000000003</v>
      </c>
      <c r="T64">
        <f>E64-$E$9</f>
        <v>1.0710999999999999</v>
      </c>
      <c r="U64">
        <f>F64-$F$9</f>
        <v>0.99520000000000008</v>
      </c>
      <c r="V64">
        <f>G64-$G$9</f>
        <v>0.1467</v>
      </c>
      <c r="W64">
        <f>H64-$H$9</f>
        <v>2.1914000000000002</v>
      </c>
      <c r="X64">
        <f>I64-$I$9</f>
        <v>1.3239000000000001</v>
      </c>
      <c r="Y64">
        <f>J64-$J$9</f>
        <v>1.0466</v>
      </c>
      <c r="Z64">
        <f>K64-$K$9</f>
        <v>0.1532</v>
      </c>
      <c r="AA64">
        <f>L64-$L$9</f>
        <v>2.4660000000000002</v>
      </c>
      <c r="AB64">
        <f>M64-$M$9</f>
        <v>1.6469</v>
      </c>
      <c r="AC64">
        <f>N64-$N$9</f>
        <v>1.2781</v>
      </c>
      <c r="AF64" t="s">
        <v>6</v>
      </c>
      <c r="AG64">
        <f t="shared" si="27"/>
        <v>0.10290000000000005</v>
      </c>
      <c r="AH64">
        <f t="shared" si="24"/>
        <v>2.1662000000000003</v>
      </c>
      <c r="AI64">
        <f t="shared" si="24"/>
        <v>0.9657</v>
      </c>
      <c r="AJ64">
        <f t="shared" si="24"/>
        <v>0.88980000000000015</v>
      </c>
      <c r="AK64">
        <f t="shared" si="28"/>
        <v>9.3200000000000005E-2</v>
      </c>
      <c r="AL64">
        <f t="shared" si="25"/>
        <v>2.1379000000000001</v>
      </c>
      <c r="AM64">
        <f t="shared" si="25"/>
        <v>1.2704</v>
      </c>
      <c r="AN64">
        <f t="shared" si="25"/>
        <v>0.99309999999999998</v>
      </c>
      <c r="AO64">
        <f t="shared" si="29"/>
        <v>9.530000000000001E-2</v>
      </c>
      <c r="AP64">
        <f t="shared" si="26"/>
        <v>2.4081000000000001</v>
      </c>
      <c r="AQ64">
        <f t="shared" si="26"/>
        <v>1.589</v>
      </c>
      <c r="AR64">
        <f t="shared" si="26"/>
        <v>1.2202</v>
      </c>
    </row>
    <row r="65" spans="2:52" x14ac:dyDescent="0.3">
      <c r="B65" t="s">
        <v>7</v>
      </c>
      <c r="C65" s="15">
        <v>2.3519000000000001</v>
      </c>
      <c r="D65" s="15">
        <v>2.0316000000000001</v>
      </c>
      <c r="E65" s="15">
        <v>9.8100000000000007E-2</v>
      </c>
      <c r="F65" s="15">
        <v>9.6799999999999997E-2</v>
      </c>
      <c r="G65" s="15">
        <v>2.4499</v>
      </c>
      <c r="H65" s="15">
        <v>1.9348000000000001</v>
      </c>
      <c r="I65" s="15">
        <v>0.14410000000000001</v>
      </c>
      <c r="J65" s="15">
        <v>8.4599999999999995E-2</v>
      </c>
      <c r="K65" s="15">
        <v>2.4830000000000001</v>
      </c>
      <c r="L65" s="15">
        <v>2.0541</v>
      </c>
      <c r="M65" s="15">
        <v>0.2069</v>
      </c>
      <c r="N65" s="15">
        <v>9.3200000000000005E-2</v>
      </c>
      <c r="Q65" t="s">
        <v>7</v>
      </c>
      <c r="R65">
        <f>C65-$C$10</f>
        <v>2.2884000000000002</v>
      </c>
      <c r="S65">
        <f>D65-$D$10</f>
        <v>1.9724000000000002</v>
      </c>
      <c r="T65">
        <f>E65-$E$10</f>
        <v>4.5000000000000005E-2</v>
      </c>
      <c r="U65">
        <f>F65-$F$10</f>
        <v>4.4299999999999999E-2</v>
      </c>
      <c r="V65">
        <f>G65-$G$10</f>
        <v>2.3866000000000001</v>
      </c>
      <c r="W65">
        <f>H65-$H$10</f>
        <v>1.8797000000000001</v>
      </c>
      <c r="X65">
        <f>I65-$I$10</f>
        <v>9.3900000000000011E-2</v>
      </c>
      <c r="Y65">
        <f>J65-$J$10</f>
        <v>3.6099999999999993E-2</v>
      </c>
      <c r="Z65">
        <f>K65-$K$10</f>
        <v>2.4258999999999999</v>
      </c>
      <c r="AA65">
        <f>L65-$L$10</f>
        <v>1.996</v>
      </c>
      <c r="AB65">
        <f>M65-$M$10</f>
        <v>0.15290000000000001</v>
      </c>
      <c r="AC65">
        <f>N65-$N$10</f>
        <v>4.1100000000000005E-2</v>
      </c>
      <c r="AF65" t="s">
        <v>7</v>
      </c>
      <c r="AG65">
        <f t="shared" si="27"/>
        <v>2.1830000000000003</v>
      </c>
      <c r="AH65">
        <f t="shared" si="24"/>
        <v>1.8670000000000002</v>
      </c>
      <c r="AI65" t="str">
        <f t="shared" si="24"/>
        <v>0</v>
      </c>
      <c r="AJ65" t="str">
        <f t="shared" si="24"/>
        <v>0</v>
      </c>
      <c r="AK65">
        <f t="shared" si="28"/>
        <v>2.3331</v>
      </c>
      <c r="AL65">
        <f t="shared" si="25"/>
        <v>1.8262</v>
      </c>
      <c r="AM65">
        <f t="shared" si="25"/>
        <v>4.0400000000000012E-2</v>
      </c>
      <c r="AN65" t="str">
        <f t="shared" si="25"/>
        <v>0</v>
      </c>
      <c r="AO65">
        <f t="shared" si="29"/>
        <v>2.3679999999999999</v>
      </c>
      <c r="AP65">
        <f t="shared" si="26"/>
        <v>1.9380999999999999</v>
      </c>
      <c r="AQ65">
        <f t="shared" si="26"/>
        <v>9.5000000000000015E-2</v>
      </c>
      <c r="AR65" t="str">
        <f t="shared" si="26"/>
        <v>0</v>
      </c>
    </row>
    <row r="66" spans="2:52" x14ac:dyDescent="0.3">
      <c r="B66" t="s">
        <v>8</v>
      </c>
      <c r="C66" s="15">
        <v>1.5435000000000001</v>
      </c>
      <c r="D66" s="15">
        <v>1.7341</v>
      </c>
      <c r="E66" s="15">
        <v>2.3694999999999999</v>
      </c>
      <c r="F66" s="15">
        <v>2.726</v>
      </c>
      <c r="G66" s="15">
        <v>1.3338000000000001</v>
      </c>
      <c r="H66" s="15">
        <v>0.55149999999999999</v>
      </c>
      <c r="I66" s="15">
        <v>1.9809000000000001</v>
      </c>
      <c r="J66" s="15">
        <v>1.0282</v>
      </c>
      <c r="K66" s="15">
        <v>0.64910000000000001</v>
      </c>
      <c r="L66" s="15">
        <v>0.50970000000000004</v>
      </c>
      <c r="M66" s="15">
        <v>2.1606000000000001</v>
      </c>
      <c r="N66" s="15">
        <v>2.1181999999999999</v>
      </c>
      <c r="Q66" t="s">
        <v>8</v>
      </c>
      <c r="R66">
        <f>C66-$C$11</f>
        <v>1.4836</v>
      </c>
      <c r="S66">
        <f>D66-$D$11</f>
        <v>1.6668000000000001</v>
      </c>
      <c r="T66">
        <f>E66-$E$11</f>
        <v>2.3081999999999998</v>
      </c>
      <c r="U66">
        <f>F66-$F$11</f>
        <v>2.6217999999999999</v>
      </c>
      <c r="V66">
        <f>G66-$G$11</f>
        <v>1.2621</v>
      </c>
      <c r="W66">
        <f>H66-$H$11</f>
        <v>0.4945</v>
      </c>
      <c r="X66">
        <f>I66-$I$11</f>
        <v>1.9226000000000001</v>
      </c>
      <c r="Y66">
        <f>J66-$J$11</f>
        <v>0.96150000000000002</v>
      </c>
      <c r="Z66">
        <f>K66-$K$11</f>
        <v>0.59560000000000002</v>
      </c>
      <c r="AA66">
        <f>L66-$L$11</f>
        <v>0.45410000000000006</v>
      </c>
      <c r="AB66">
        <f>M66-$M$11</f>
        <v>2.1044</v>
      </c>
      <c r="AC66">
        <f>N66-$N$11</f>
        <v>2.0520999999999998</v>
      </c>
      <c r="AF66" t="s">
        <v>8</v>
      </c>
      <c r="AG66">
        <f t="shared" si="27"/>
        <v>1.3782000000000001</v>
      </c>
      <c r="AH66">
        <f t="shared" si="24"/>
        <v>1.5614000000000001</v>
      </c>
      <c r="AI66">
        <f t="shared" si="24"/>
        <v>2.2027999999999999</v>
      </c>
      <c r="AJ66">
        <f t="shared" si="24"/>
        <v>2.5164</v>
      </c>
      <c r="AK66">
        <f t="shared" si="28"/>
        <v>1.2085999999999999</v>
      </c>
      <c r="AL66">
        <f t="shared" si="25"/>
        <v>0.441</v>
      </c>
      <c r="AM66">
        <f t="shared" si="25"/>
        <v>1.8691</v>
      </c>
      <c r="AN66">
        <f t="shared" si="25"/>
        <v>0.90800000000000003</v>
      </c>
      <c r="AO66">
        <f t="shared" si="29"/>
        <v>0.53770000000000007</v>
      </c>
      <c r="AP66">
        <f t="shared" si="26"/>
        <v>0.39620000000000005</v>
      </c>
      <c r="AQ66">
        <f t="shared" si="26"/>
        <v>2.0465</v>
      </c>
      <c r="AR66">
        <f t="shared" si="26"/>
        <v>1.9941999999999998</v>
      </c>
    </row>
    <row r="67" spans="2:52" ht="15" thickBot="1" x14ac:dyDescent="0.35"/>
    <row r="68" spans="2:52" x14ac:dyDescent="0.3">
      <c r="B68">
        <v>144</v>
      </c>
      <c r="Q68">
        <v>144</v>
      </c>
      <c r="AF68">
        <v>144</v>
      </c>
      <c r="AV68" t="s">
        <v>10</v>
      </c>
      <c r="AW68" t="s">
        <v>11</v>
      </c>
      <c r="AX68" t="s">
        <v>12</v>
      </c>
      <c r="AY68" s="4" t="s">
        <v>13</v>
      </c>
      <c r="AZ68" s="5" t="s">
        <v>14</v>
      </c>
    </row>
    <row r="69" spans="2:52" ht="15" thickBot="1" x14ac:dyDescent="0.35">
      <c r="B69" s="8" t="s">
        <v>0</v>
      </c>
      <c r="C69" s="9">
        <v>1</v>
      </c>
      <c r="D69" s="9">
        <v>2</v>
      </c>
      <c r="E69" s="9">
        <v>3</v>
      </c>
      <c r="F69" s="9">
        <v>4</v>
      </c>
      <c r="G69" s="9">
        <v>5</v>
      </c>
      <c r="H69" s="9">
        <v>6</v>
      </c>
      <c r="I69" s="9">
        <v>7</v>
      </c>
      <c r="J69" s="9">
        <v>8</v>
      </c>
      <c r="K69" s="9">
        <v>9</v>
      </c>
      <c r="L69" s="9">
        <v>10</v>
      </c>
      <c r="M69" s="9">
        <v>11</v>
      </c>
      <c r="N69" s="9">
        <v>12</v>
      </c>
      <c r="Q69" t="s">
        <v>0</v>
      </c>
      <c r="R69">
        <v>1</v>
      </c>
      <c r="S69">
        <v>2</v>
      </c>
      <c r="T69">
        <v>3</v>
      </c>
      <c r="U69">
        <v>4</v>
      </c>
      <c r="V69">
        <v>5</v>
      </c>
      <c r="W69">
        <v>6</v>
      </c>
      <c r="X69">
        <v>7</v>
      </c>
      <c r="Y69">
        <v>8</v>
      </c>
      <c r="Z69">
        <v>9</v>
      </c>
      <c r="AA69">
        <v>10</v>
      </c>
      <c r="AB69">
        <v>11</v>
      </c>
      <c r="AC69">
        <v>12</v>
      </c>
      <c r="AF69" t="s">
        <v>0</v>
      </c>
      <c r="AG69">
        <v>1</v>
      </c>
      <c r="AH69">
        <v>2</v>
      </c>
      <c r="AI69">
        <v>3</v>
      </c>
      <c r="AJ69">
        <v>4</v>
      </c>
      <c r="AK69">
        <v>5</v>
      </c>
      <c r="AL69">
        <v>6</v>
      </c>
      <c r="AM69">
        <v>7</v>
      </c>
      <c r="AN69">
        <v>8</v>
      </c>
      <c r="AO69">
        <v>9</v>
      </c>
      <c r="AP69">
        <v>10</v>
      </c>
      <c r="AQ69">
        <v>11</v>
      </c>
      <c r="AR69">
        <v>12</v>
      </c>
      <c r="AV69">
        <f>SUM(AG70:AJ77)/31</f>
        <v>1.5229903225806454</v>
      </c>
      <c r="AW69">
        <f>SUM(AK70:AN77)/31</f>
        <v>1.4769935483870973</v>
      </c>
      <c r="AX69">
        <f>SUM(AO70:AR77)/31</f>
        <v>1.499467741935484</v>
      </c>
      <c r="AY69" s="6">
        <f>AVERAGE(AV69:AX69)</f>
        <v>1.4998172043010756</v>
      </c>
      <c r="AZ69" s="7">
        <f>STDEV(AV69:AX69)</f>
        <v>2.3000378301492919E-2</v>
      </c>
    </row>
    <row r="70" spans="2:52" x14ac:dyDescent="0.3">
      <c r="B70" s="8" t="s">
        <v>1</v>
      </c>
      <c r="C70" s="15">
        <v>0.13830000000000001</v>
      </c>
      <c r="D70" s="15">
        <v>1.238</v>
      </c>
      <c r="E70" s="15">
        <v>2.1444000000000001</v>
      </c>
      <c r="F70" s="15">
        <v>2.2925</v>
      </c>
      <c r="G70" s="15">
        <v>0.10390000000000001</v>
      </c>
      <c r="H70" s="15">
        <v>1.3711</v>
      </c>
      <c r="I70" s="15">
        <v>1.6088</v>
      </c>
      <c r="J70" s="15">
        <v>2.2307999999999999</v>
      </c>
      <c r="K70" s="15">
        <v>0.1048</v>
      </c>
      <c r="L70" s="15">
        <v>2.0771999999999999</v>
      </c>
      <c r="M70" s="15">
        <v>1.611</v>
      </c>
      <c r="N70" s="15">
        <v>2.3626</v>
      </c>
      <c r="Q70" t="s">
        <v>1</v>
      </c>
      <c r="R70">
        <f>C70-$C$4</f>
        <v>9.0499999999999997E-2</v>
      </c>
      <c r="S70">
        <f>D70-$D$4</f>
        <v>1.1924999999999999</v>
      </c>
      <c r="T70">
        <f>E70-$E$4</f>
        <v>2.0961000000000003</v>
      </c>
      <c r="U70">
        <f>F70-$F$4</f>
        <v>2.2439999999999998</v>
      </c>
      <c r="V70">
        <f>G70-$G$4</f>
        <v>5.9000000000000004E-2</v>
      </c>
      <c r="W70">
        <f>H70-$H$4</f>
        <v>1.3265</v>
      </c>
      <c r="X70">
        <f>I70-$I$4</f>
        <v>1.5572999999999999</v>
      </c>
      <c r="Y70">
        <f>J70-$J$4</f>
        <v>2.1854999999999998</v>
      </c>
      <c r="Z70">
        <f>K70-$K$4</f>
        <v>5.7800000000000004E-2</v>
      </c>
      <c r="AA70">
        <f>L70-$L$4</f>
        <v>2.0303999999999998</v>
      </c>
      <c r="AB70">
        <f>M70-$M$4</f>
        <v>1.5615999999999999</v>
      </c>
      <c r="AC70">
        <f>N70-$N$4</f>
        <v>2.3092999999999999</v>
      </c>
      <c r="AF70" t="s">
        <v>1</v>
      </c>
      <c r="AG70" t="str">
        <f>IF(R70-$R$59&lt;0,"0",R70-$R$59)</f>
        <v>0</v>
      </c>
      <c r="AH70">
        <f t="shared" ref="AH70:AJ77" si="30">IF(S70-$R$59&lt;0,"0",S70-$R$59)</f>
        <v>1.0871</v>
      </c>
      <c r="AI70">
        <f t="shared" si="30"/>
        <v>1.9907000000000004</v>
      </c>
      <c r="AJ70">
        <f t="shared" si="30"/>
        <v>2.1385999999999998</v>
      </c>
      <c r="AK70">
        <f>IF(V70-$V$59&lt;0,"0",V70-$V$59)</f>
        <v>5.5000000000000049E-3</v>
      </c>
      <c r="AL70">
        <f t="shared" ref="AL70:AN77" si="31">IF(W70-$V$59&lt;0,"0",W70-$V$59)</f>
        <v>1.2729999999999999</v>
      </c>
      <c r="AM70">
        <f t="shared" si="31"/>
        <v>1.5037999999999998</v>
      </c>
      <c r="AN70">
        <f t="shared" si="31"/>
        <v>2.1319999999999997</v>
      </c>
      <c r="AO70" t="str">
        <f>IF(Z70-$Z$59&lt;0,"0",Z70-$Z$59)</f>
        <v>0</v>
      </c>
      <c r="AP70">
        <f t="shared" ref="AP70:AR77" si="32">IF(AA70-$Z$59&lt;0,"0",AA70-$Z$59)</f>
        <v>1.9724999999999997</v>
      </c>
      <c r="AQ70">
        <f t="shared" si="32"/>
        <v>1.5036999999999998</v>
      </c>
      <c r="AR70">
        <f t="shared" si="32"/>
        <v>2.2513999999999998</v>
      </c>
    </row>
    <row r="71" spans="2:52" x14ac:dyDescent="0.3">
      <c r="B71" s="8" t="s">
        <v>2</v>
      </c>
      <c r="C71" s="15">
        <v>2.1309</v>
      </c>
      <c r="D71" s="15">
        <v>2.0760000000000001</v>
      </c>
      <c r="E71" s="15">
        <v>2.1013999999999999</v>
      </c>
      <c r="F71" s="15">
        <v>2.3538000000000001</v>
      </c>
      <c r="G71" s="15">
        <v>2.4649999999999999</v>
      </c>
      <c r="H71" s="15">
        <v>2.5145</v>
      </c>
      <c r="I71" s="15">
        <v>2.2982</v>
      </c>
      <c r="J71" s="15">
        <v>2.3275000000000001</v>
      </c>
      <c r="K71" s="15">
        <v>2.4388999999999998</v>
      </c>
      <c r="L71" s="15">
        <v>1.9621</v>
      </c>
      <c r="M71" s="15">
        <v>1.9562999999999999</v>
      </c>
      <c r="N71" s="15">
        <v>2.4275000000000002</v>
      </c>
      <c r="Q71" t="s">
        <v>2</v>
      </c>
      <c r="R71">
        <f>C71-$C$5</f>
        <v>2.0823</v>
      </c>
      <c r="S71">
        <f>D71-$D$5</f>
        <v>2.0167000000000002</v>
      </c>
      <c r="T71">
        <f>E71-$E$5</f>
        <v>2.0526999999999997</v>
      </c>
      <c r="U71">
        <f>F71-$F$5</f>
        <v>2.3036000000000003</v>
      </c>
      <c r="V71">
        <f>G71-$G$5</f>
        <v>2.4181999999999997</v>
      </c>
      <c r="W71">
        <f>H71-$H$5</f>
        <v>2.4502999999999999</v>
      </c>
      <c r="X71">
        <f>I71-$I$5</f>
        <v>2.2509999999999999</v>
      </c>
      <c r="Y71">
        <f>J71-$J$5</f>
        <v>2.2787000000000002</v>
      </c>
      <c r="Z71">
        <f>K71-$K$5</f>
        <v>2.3881999999999999</v>
      </c>
      <c r="AA71">
        <f>L71-$L$5</f>
        <v>1.897</v>
      </c>
      <c r="AB71">
        <f>M71-$M$5</f>
        <v>1.9091</v>
      </c>
      <c r="AC71">
        <f>N71-$N$5</f>
        <v>2.3777000000000004</v>
      </c>
      <c r="AF71" t="s">
        <v>2</v>
      </c>
      <c r="AG71">
        <f t="shared" ref="AG71:AG77" si="33">IF(R71-$R$59&lt;0,"0",R71-$R$59)</f>
        <v>1.9769000000000001</v>
      </c>
      <c r="AH71">
        <f t="shared" si="30"/>
        <v>1.9113000000000002</v>
      </c>
      <c r="AI71">
        <f t="shared" si="30"/>
        <v>1.9472999999999998</v>
      </c>
      <c r="AJ71">
        <f t="shared" si="30"/>
        <v>2.1982000000000004</v>
      </c>
      <c r="AK71">
        <f t="shared" ref="AK71:AK77" si="34">IF(V71-$V$59&lt;0,"0",V71-$V$59)</f>
        <v>2.3646999999999996</v>
      </c>
      <c r="AL71">
        <f t="shared" si="31"/>
        <v>2.3967999999999998</v>
      </c>
      <c r="AM71">
        <f t="shared" si="31"/>
        <v>2.1974999999999998</v>
      </c>
      <c r="AN71">
        <f t="shared" si="31"/>
        <v>2.2252000000000001</v>
      </c>
      <c r="AO71">
        <f t="shared" ref="AO71:AO77" si="35">IF(Z71-$Z$59&lt;0,"0",Z71-$Z$59)</f>
        <v>2.3302999999999998</v>
      </c>
      <c r="AP71">
        <f t="shared" si="32"/>
        <v>1.8391</v>
      </c>
      <c r="AQ71">
        <f t="shared" si="32"/>
        <v>1.8512</v>
      </c>
      <c r="AR71">
        <f t="shared" si="32"/>
        <v>2.3198000000000003</v>
      </c>
    </row>
    <row r="72" spans="2:52" x14ac:dyDescent="0.3">
      <c r="B72" s="8" t="s">
        <v>3</v>
      </c>
      <c r="C72" s="15">
        <v>2.0270000000000001</v>
      </c>
      <c r="D72" s="15">
        <v>0.37959999999999999</v>
      </c>
      <c r="E72" s="15">
        <v>4.8899999999999999E-2</v>
      </c>
      <c r="F72" s="15">
        <v>1.2819</v>
      </c>
      <c r="G72" s="15">
        <v>2.4466000000000001</v>
      </c>
      <c r="H72" s="15">
        <v>0.78800000000000003</v>
      </c>
      <c r="I72" s="15">
        <v>4.8099999999999997E-2</v>
      </c>
      <c r="J72" s="15">
        <v>1.1797</v>
      </c>
      <c r="K72" s="15">
        <v>1.7211000000000001</v>
      </c>
      <c r="L72" s="15">
        <v>0.1057</v>
      </c>
      <c r="M72" s="15">
        <v>4.7199999999999999E-2</v>
      </c>
      <c r="N72" s="15">
        <v>1.2224999999999999</v>
      </c>
      <c r="Q72" t="s">
        <v>3</v>
      </c>
      <c r="R72">
        <f>C72-$C$6</f>
        <v>1.9771000000000001</v>
      </c>
      <c r="S72">
        <f>D72-$D$6</f>
        <v>0.32440000000000002</v>
      </c>
      <c r="T72">
        <f>E72-$E$6</f>
        <v>-0.1605</v>
      </c>
      <c r="U72">
        <f>F72-$F$6</f>
        <v>1.2305000000000001</v>
      </c>
      <c r="V72">
        <f>G72-$G$6</f>
        <v>2.3923000000000001</v>
      </c>
      <c r="W72">
        <f>H72-$H$6</f>
        <v>0.73609999999999998</v>
      </c>
      <c r="X72">
        <f>I72-$I$6</f>
        <v>-0.1293</v>
      </c>
      <c r="Y72">
        <f>J72-$J$6</f>
        <v>1.0569</v>
      </c>
      <c r="Z72">
        <f>K72-$K$6</f>
        <v>1.6686000000000001</v>
      </c>
      <c r="AA72">
        <f>L72-$L$6</f>
        <v>5.4600000000000003E-2</v>
      </c>
      <c r="AB72">
        <f>M72-$M$6</f>
        <v>-0.21730000000000002</v>
      </c>
      <c r="AC72">
        <f>N72-$N$6</f>
        <v>1.1568999999999998</v>
      </c>
      <c r="AF72" t="s">
        <v>3</v>
      </c>
      <c r="AG72">
        <f t="shared" si="33"/>
        <v>1.8717000000000001</v>
      </c>
      <c r="AH72">
        <f t="shared" si="30"/>
        <v>0.21900000000000003</v>
      </c>
      <c r="AI72" t="str">
        <f t="shared" si="30"/>
        <v>0</v>
      </c>
      <c r="AJ72">
        <f t="shared" si="30"/>
        <v>1.1251000000000002</v>
      </c>
      <c r="AK72">
        <f t="shared" si="34"/>
        <v>2.3388</v>
      </c>
      <c r="AL72">
        <f t="shared" si="31"/>
        <v>0.68259999999999998</v>
      </c>
      <c r="AM72" t="str">
        <f t="shared" si="31"/>
        <v>0</v>
      </c>
      <c r="AN72">
        <f t="shared" si="31"/>
        <v>1.0033999999999998</v>
      </c>
      <c r="AO72">
        <f t="shared" si="35"/>
        <v>1.6107</v>
      </c>
      <c r="AP72" t="str">
        <f t="shared" si="32"/>
        <v>0</v>
      </c>
      <c r="AQ72" t="str">
        <f t="shared" si="32"/>
        <v>0</v>
      </c>
      <c r="AR72">
        <f t="shared" si="32"/>
        <v>1.0989999999999998</v>
      </c>
    </row>
    <row r="73" spans="2:52" x14ac:dyDescent="0.3">
      <c r="B73" s="8" t="s">
        <v>4</v>
      </c>
      <c r="C73" s="15">
        <v>2.2555999999999998</v>
      </c>
      <c r="D73" s="15">
        <v>2.6715</v>
      </c>
      <c r="E73" s="15">
        <v>1.6087</v>
      </c>
      <c r="F73" s="15">
        <v>2.2189000000000001</v>
      </c>
      <c r="G73" s="15">
        <v>1.948</v>
      </c>
      <c r="H73" s="15">
        <v>2.5672999999999999</v>
      </c>
      <c r="I73" s="15">
        <v>2.1071</v>
      </c>
      <c r="J73" s="15">
        <v>2.2225999999999999</v>
      </c>
      <c r="K73" s="15">
        <v>1.9601999999999999</v>
      </c>
      <c r="L73" s="15">
        <v>2.6084999999999998</v>
      </c>
      <c r="M73" s="15">
        <v>1.4785999999999999</v>
      </c>
      <c r="N73" s="15">
        <v>2.2018</v>
      </c>
      <c r="Q73" t="s">
        <v>4</v>
      </c>
      <c r="R73">
        <f>C73-$C$7</f>
        <v>2.2062999999999997</v>
      </c>
      <c r="S73">
        <f>D73-$D$7</f>
        <v>2.6255000000000002</v>
      </c>
      <c r="T73">
        <f>E73-$E$7</f>
        <v>1.5596000000000001</v>
      </c>
      <c r="U73">
        <f>F73-$F$7</f>
        <v>2.169</v>
      </c>
      <c r="V73">
        <f>G73-$G$7</f>
        <v>1.8965999999999998</v>
      </c>
      <c r="W73">
        <f>H73-$H$7</f>
        <v>2.5196000000000001</v>
      </c>
      <c r="X73">
        <f>I73-$I$7</f>
        <v>2.0575999999999999</v>
      </c>
      <c r="Y73">
        <f>J73-$J$7</f>
        <v>2.1718999999999999</v>
      </c>
      <c r="Z73">
        <f>K73-$K$7</f>
        <v>1.9108000000000001</v>
      </c>
      <c r="AA73">
        <f>L73-$L$7</f>
        <v>2.5587</v>
      </c>
      <c r="AB73">
        <f>M73-$M$7</f>
        <v>1.4242999999999999</v>
      </c>
      <c r="AC73">
        <f>N73-$N$7</f>
        <v>2.1515</v>
      </c>
      <c r="AF73" t="s">
        <v>4</v>
      </c>
      <c r="AG73">
        <f t="shared" si="33"/>
        <v>2.1008999999999998</v>
      </c>
      <c r="AH73">
        <f t="shared" si="30"/>
        <v>2.5201000000000002</v>
      </c>
      <c r="AI73">
        <f t="shared" si="30"/>
        <v>1.4542000000000002</v>
      </c>
      <c r="AJ73">
        <f t="shared" si="30"/>
        <v>2.0636000000000001</v>
      </c>
      <c r="AK73">
        <f t="shared" si="34"/>
        <v>1.8430999999999997</v>
      </c>
      <c r="AL73">
        <f t="shared" si="31"/>
        <v>2.4661</v>
      </c>
      <c r="AM73">
        <f t="shared" si="31"/>
        <v>2.0040999999999998</v>
      </c>
      <c r="AN73">
        <f t="shared" si="31"/>
        <v>2.1183999999999998</v>
      </c>
      <c r="AO73">
        <f t="shared" si="35"/>
        <v>1.8529</v>
      </c>
      <c r="AP73">
        <f t="shared" si="32"/>
        <v>2.5007999999999999</v>
      </c>
      <c r="AQ73">
        <f t="shared" si="32"/>
        <v>1.3663999999999998</v>
      </c>
      <c r="AR73">
        <f t="shared" si="32"/>
        <v>2.0935999999999999</v>
      </c>
    </row>
    <row r="74" spans="2:52" x14ac:dyDescent="0.3">
      <c r="B74" s="8" t="s">
        <v>5</v>
      </c>
      <c r="C74" s="15">
        <v>0.48099999999999998</v>
      </c>
      <c r="D74" s="15">
        <v>2.266</v>
      </c>
      <c r="E74" s="15">
        <v>2.4922</v>
      </c>
      <c r="F74" s="15">
        <v>0.8216</v>
      </c>
      <c r="G74" s="15">
        <v>0.18360000000000001</v>
      </c>
      <c r="H74" s="15">
        <v>2.2881999999999998</v>
      </c>
      <c r="I74" s="15">
        <v>2.5867</v>
      </c>
      <c r="J74" s="15">
        <v>0.25059999999999999</v>
      </c>
      <c r="K74" s="15">
        <v>0.79320000000000002</v>
      </c>
      <c r="L74" s="15">
        <v>2.4986000000000002</v>
      </c>
      <c r="M74" s="15">
        <v>2.5367999999999999</v>
      </c>
      <c r="N74" s="15">
        <v>0.33679999999999999</v>
      </c>
      <c r="Q74" t="s">
        <v>5</v>
      </c>
      <c r="R74">
        <f>C74-$C$8</f>
        <v>0.43129999999999996</v>
      </c>
      <c r="S74">
        <f>D74-$D$8</f>
        <v>2.2172999999999998</v>
      </c>
      <c r="T74">
        <f>E74-$E$8</f>
        <v>2.4415999999999998</v>
      </c>
      <c r="U74">
        <f>F74-$F$8</f>
        <v>0.77090000000000003</v>
      </c>
      <c r="V74">
        <f>G74-$G$8</f>
        <v>0.13260000000000002</v>
      </c>
      <c r="W74">
        <f>H74-$H$8</f>
        <v>2.2387999999999999</v>
      </c>
      <c r="X74">
        <f>I74-$I$8</f>
        <v>2.5362999999999998</v>
      </c>
      <c r="Y74">
        <f>J74-$J$8</f>
        <v>0.19619999999999999</v>
      </c>
      <c r="Z74">
        <f>K74-$K$8</f>
        <v>0.74060000000000004</v>
      </c>
      <c r="AA74">
        <f>L74-$L$8</f>
        <v>2.4469000000000003</v>
      </c>
      <c r="AB74">
        <f>M74-$M$8</f>
        <v>2.4874000000000001</v>
      </c>
      <c r="AC74">
        <f>N74-$N$8</f>
        <v>0.28439999999999999</v>
      </c>
      <c r="AF74" t="s">
        <v>5</v>
      </c>
      <c r="AG74">
        <f t="shared" si="33"/>
        <v>0.32589999999999997</v>
      </c>
      <c r="AH74">
        <f t="shared" si="30"/>
        <v>2.1118999999999999</v>
      </c>
      <c r="AI74">
        <f t="shared" si="30"/>
        <v>2.3361999999999998</v>
      </c>
      <c r="AJ74">
        <f t="shared" si="30"/>
        <v>0.66549999999999998</v>
      </c>
      <c r="AK74">
        <f t="shared" si="34"/>
        <v>7.9100000000000031E-2</v>
      </c>
      <c r="AL74">
        <f t="shared" si="31"/>
        <v>2.1852999999999998</v>
      </c>
      <c r="AM74">
        <f t="shared" si="31"/>
        <v>2.4827999999999997</v>
      </c>
      <c r="AN74">
        <f t="shared" si="31"/>
        <v>0.14269999999999999</v>
      </c>
      <c r="AO74">
        <f t="shared" si="35"/>
        <v>0.68270000000000008</v>
      </c>
      <c r="AP74">
        <f t="shared" si="32"/>
        <v>2.3890000000000002</v>
      </c>
      <c r="AQ74">
        <f t="shared" si="32"/>
        <v>2.4295</v>
      </c>
      <c r="AR74">
        <f t="shared" si="32"/>
        <v>0.22649999999999998</v>
      </c>
    </row>
    <row r="75" spans="2:52" x14ac:dyDescent="0.3">
      <c r="B75" s="8" t="s">
        <v>6</v>
      </c>
      <c r="C75" s="15">
        <v>0.25800000000000001</v>
      </c>
      <c r="D75" s="15">
        <v>2.3534000000000002</v>
      </c>
      <c r="E75" s="15">
        <v>1.7221</v>
      </c>
      <c r="F75" s="15">
        <v>1.3213999999999999</v>
      </c>
      <c r="G75" s="15">
        <v>0.20169999999999999</v>
      </c>
      <c r="H75" s="15">
        <v>2.1888999999999998</v>
      </c>
      <c r="I75" s="15">
        <v>1.9288000000000001</v>
      </c>
      <c r="J75" s="15">
        <v>1.4059999999999999</v>
      </c>
      <c r="K75" s="15">
        <v>0.2044</v>
      </c>
      <c r="L75" s="15">
        <v>2.66</v>
      </c>
      <c r="M75" s="15">
        <v>2.2867000000000002</v>
      </c>
      <c r="N75" s="15">
        <v>1.5851</v>
      </c>
      <c r="Q75" t="s">
        <v>6</v>
      </c>
      <c r="R75">
        <f>C75-$C$9</f>
        <v>0.19330000000000003</v>
      </c>
      <c r="S75">
        <f>D75-$D$9</f>
        <v>2.3011000000000004</v>
      </c>
      <c r="T75">
        <f>E75-$E$9</f>
        <v>1.6704999999999999</v>
      </c>
      <c r="U75">
        <f>F75-$F$9</f>
        <v>1.2725</v>
      </c>
      <c r="V75">
        <f>G75-$G$9</f>
        <v>0.15029999999999999</v>
      </c>
      <c r="W75">
        <f>H75-$H$9</f>
        <v>2.1353</v>
      </c>
      <c r="X75">
        <f>I75-$I$9</f>
        <v>1.8740000000000001</v>
      </c>
      <c r="Y75">
        <f>J75-$J$9</f>
        <v>1.351</v>
      </c>
      <c r="Z75">
        <f>K75-$K$9</f>
        <v>0.15229999999999999</v>
      </c>
      <c r="AA75">
        <f>L75-$L$9</f>
        <v>2.6049000000000002</v>
      </c>
      <c r="AB75">
        <f>M75-$M$9</f>
        <v>2.2370000000000001</v>
      </c>
      <c r="AC75">
        <f>N75-$N$9</f>
        <v>1.5299</v>
      </c>
      <c r="AF75" t="s">
        <v>6</v>
      </c>
      <c r="AG75">
        <f t="shared" si="33"/>
        <v>8.7900000000000034E-2</v>
      </c>
      <c r="AH75">
        <f t="shared" si="30"/>
        <v>2.1957000000000004</v>
      </c>
      <c r="AI75">
        <f t="shared" si="30"/>
        <v>1.5650999999999999</v>
      </c>
      <c r="AJ75">
        <f t="shared" si="30"/>
        <v>1.1671</v>
      </c>
      <c r="AK75">
        <f t="shared" si="34"/>
        <v>9.6799999999999997E-2</v>
      </c>
      <c r="AL75">
        <f t="shared" si="31"/>
        <v>2.0817999999999999</v>
      </c>
      <c r="AM75">
        <f t="shared" si="31"/>
        <v>1.8205</v>
      </c>
      <c r="AN75">
        <f t="shared" si="31"/>
        <v>1.2974999999999999</v>
      </c>
      <c r="AO75">
        <f t="shared" si="35"/>
        <v>9.4399999999999998E-2</v>
      </c>
      <c r="AP75">
        <f t="shared" si="32"/>
        <v>2.5470000000000002</v>
      </c>
      <c r="AQ75">
        <f t="shared" si="32"/>
        <v>2.1791</v>
      </c>
      <c r="AR75">
        <f t="shared" si="32"/>
        <v>1.472</v>
      </c>
    </row>
    <row r="76" spans="2:52" x14ac:dyDescent="0.3">
      <c r="B76" s="8" t="s">
        <v>7</v>
      </c>
      <c r="C76" s="15">
        <v>2.3149000000000002</v>
      </c>
      <c r="D76" s="15">
        <v>2.0043000000000002</v>
      </c>
      <c r="E76" s="15">
        <v>0.1227</v>
      </c>
      <c r="F76" s="15">
        <v>0.1091</v>
      </c>
      <c r="G76" s="15">
        <v>2.4984000000000002</v>
      </c>
      <c r="H76" s="15">
        <v>1.9072</v>
      </c>
      <c r="I76" s="15">
        <v>0.17150000000000001</v>
      </c>
      <c r="J76" s="15">
        <v>8.5000000000000006E-2</v>
      </c>
      <c r="K76" s="15">
        <v>2.4531999999999998</v>
      </c>
      <c r="L76" s="15">
        <v>2.0400999999999998</v>
      </c>
      <c r="M76" s="15">
        <v>0.23419999999999999</v>
      </c>
      <c r="N76" s="15">
        <v>0.121</v>
      </c>
      <c r="Q76" t="s">
        <v>7</v>
      </c>
      <c r="R76">
        <f>C76-$C$10</f>
        <v>2.2514000000000003</v>
      </c>
      <c r="S76">
        <f>D76-$D$10</f>
        <v>1.9451000000000003</v>
      </c>
      <c r="T76">
        <f>E76-$E$10</f>
        <v>6.9599999999999995E-2</v>
      </c>
      <c r="U76">
        <f>F76-$F$10</f>
        <v>5.6600000000000004E-2</v>
      </c>
      <c r="V76">
        <f>G76-$G$10</f>
        <v>2.4351000000000003</v>
      </c>
      <c r="W76">
        <f>H76-$H$10</f>
        <v>1.8521000000000001</v>
      </c>
      <c r="X76">
        <f>I76-$I$10</f>
        <v>0.12130000000000002</v>
      </c>
      <c r="Y76">
        <f>J76-$J$10</f>
        <v>3.6500000000000005E-2</v>
      </c>
      <c r="Z76">
        <f>K76-$K$10</f>
        <v>2.3960999999999997</v>
      </c>
      <c r="AA76">
        <f>L76-$L$10</f>
        <v>1.9819999999999998</v>
      </c>
      <c r="AB76">
        <f>M76-$M$10</f>
        <v>0.1802</v>
      </c>
      <c r="AC76">
        <f>N76-$N$10</f>
        <v>6.8899999999999989E-2</v>
      </c>
      <c r="AF76" t="s">
        <v>7</v>
      </c>
      <c r="AG76">
        <f t="shared" si="33"/>
        <v>2.1460000000000004</v>
      </c>
      <c r="AH76">
        <f t="shared" si="30"/>
        <v>1.8397000000000003</v>
      </c>
      <c r="AI76" t="str">
        <f t="shared" si="30"/>
        <v>0</v>
      </c>
      <c r="AJ76" t="str">
        <f t="shared" si="30"/>
        <v>0</v>
      </c>
      <c r="AK76">
        <f t="shared" si="34"/>
        <v>2.3816000000000002</v>
      </c>
      <c r="AL76">
        <f t="shared" si="31"/>
        <v>1.7986</v>
      </c>
      <c r="AM76">
        <f t="shared" si="31"/>
        <v>6.7800000000000027E-2</v>
      </c>
      <c r="AN76" t="str">
        <f t="shared" si="31"/>
        <v>0</v>
      </c>
      <c r="AO76">
        <f t="shared" si="35"/>
        <v>2.3381999999999996</v>
      </c>
      <c r="AP76">
        <f t="shared" si="32"/>
        <v>1.9240999999999997</v>
      </c>
      <c r="AQ76">
        <f t="shared" si="32"/>
        <v>0.12230000000000001</v>
      </c>
      <c r="AR76">
        <f t="shared" si="32"/>
        <v>1.0999999999999996E-2</v>
      </c>
    </row>
    <row r="77" spans="2:52" x14ac:dyDescent="0.3">
      <c r="B77" s="8" t="s">
        <v>8</v>
      </c>
      <c r="C77" s="15">
        <v>2.1017000000000001</v>
      </c>
      <c r="D77" s="15">
        <v>1.6993</v>
      </c>
      <c r="E77" s="15">
        <v>2.3003</v>
      </c>
      <c r="F77" s="15">
        <v>2.78</v>
      </c>
      <c r="G77" s="15">
        <v>1.8964000000000001</v>
      </c>
      <c r="H77" s="15">
        <v>0.5282</v>
      </c>
      <c r="I77" s="15">
        <v>1.8137000000000001</v>
      </c>
      <c r="J77" s="15">
        <v>1.0266999999999999</v>
      </c>
      <c r="K77" s="15">
        <v>1.2154</v>
      </c>
      <c r="L77" s="15">
        <v>0.59460000000000002</v>
      </c>
      <c r="M77" s="15">
        <v>2.02</v>
      </c>
      <c r="N77" s="15">
        <v>2.1093000000000002</v>
      </c>
      <c r="Q77" t="s">
        <v>8</v>
      </c>
      <c r="R77">
        <f>C77-$C$11</f>
        <v>2.0418000000000003</v>
      </c>
      <c r="S77">
        <f>D77-$D$11</f>
        <v>1.6320000000000001</v>
      </c>
      <c r="T77">
        <f>E77-$E$11</f>
        <v>2.2389999999999999</v>
      </c>
      <c r="U77">
        <f>F77-$F$11</f>
        <v>2.6757999999999997</v>
      </c>
      <c r="V77">
        <f>G77-$G$11</f>
        <v>1.8247</v>
      </c>
      <c r="W77">
        <f>H77-$H$11</f>
        <v>0.47120000000000001</v>
      </c>
      <c r="X77">
        <f>I77-$I$11</f>
        <v>1.7554000000000001</v>
      </c>
      <c r="Y77">
        <f>J77-$J$11</f>
        <v>0.96</v>
      </c>
      <c r="Z77">
        <f>K77-$K$11</f>
        <v>1.1618999999999999</v>
      </c>
      <c r="AA77">
        <f>L77-$L$11</f>
        <v>0.53900000000000003</v>
      </c>
      <c r="AB77">
        <f>M77-$M$11</f>
        <v>1.9638</v>
      </c>
      <c r="AC77">
        <f>N77-$N$11</f>
        <v>2.0432000000000001</v>
      </c>
      <c r="AF77" t="s">
        <v>8</v>
      </c>
      <c r="AG77">
        <f t="shared" si="33"/>
        <v>1.9364000000000003</v>
      </c>
      <c r="AH77">
        <f t="shared" si="30"/>
        <v>1.5266000000000002</v>
      </c>
      <c r="AI77">
        <f t="shared" si="30"/>
        <v>2.1335999999999999</v>
      </c>
      <c r="AJ77">
        <f t="shared" si="30"/>
        <v>2.5703999999999998</v>
      </c>
      <c r="AK77">
        <f t="shared" si="34"/>
        <v>1.7711999999999999</v>
      </c>
      <c r="AL77">
        <f t="shared" si="31"/>
        <v>0.41770000000000002</v>
      </c>
      <c r="AM77">
        <f t="shared" si="31"/>
        <v>1.7019</v>
      </c>
      <c r="AN77">
        <f t="shared" si="31"/>
        <v>0.90649999999999997</v>
      </c>
      <c r="AO77">
        <f t="shared" si="35"/>
        <v>1.1039999999999999</v>
      </c>
      <c r="AP77">
        <f t="shared" si="32"/>
        <v>0.48110000000000003</v>
      </c>
      <c r="AQ77">
        <f t="shared" si="32"/>
        <v>1.9058999999999999</v>
      </c>
      <c r="AR77">
        <f t="shared" si="32"/>
        <v>1.9853000000000001</v>
      </c>
    </row>
    <row r="78" spans="2:52" ht="15" thickBot="1" x14ac:dyDescent="0.35"/>
    <row r="79" spans="2:52" x14ac:dyDescent="0.3">
      <c r="B79">
        <v>168</v>
      </c>
      <c r="Q79">
        <v>168</v>
      </c>
      <c r="AF79">
        <v>168</v>
      </c>
      <c r="AV79" t="s">
        <v>10</v>
      </c>
      <c r="AW79" t="s">
        <v>11</v>
      </c>
      <c r="AX79" t="s">
        <v>12</v>
      </c>
      <c r="AY79" s="4" t="s">
        <v>13</v>
      </c>
      <c r="AZ79" s="5" t="s">
        <v>14</v>
      </c>
    </row>
    <row r="80" spans="2:52" ht="15" thickBot="1" x14ac:dyDescent="0.35">
      <c r="B80" t="s">
        <v>0</v>
      </c>
      <c r="C80" s="1">
        <v>1</v>
      </c>
      <c r="D80" s="1">
        <v>2</v>
      </c>
      <c r="E80" s="1">
        <v>3</v>
      </c>
      <c r="F80" s="1">
        <v>4</v>
      </c>
      <c r="G80" s="1">
        <v>5</v>
      </c>
      <c r="H80" s="1">
        <v>6</v>
      </c>
      <c r="I80" s="1">
        <v>7</v>
      </c>
      <c r="J80" s="1">
        <v>8</v>
      </c>
      <c r="K80" s="1">
        <v>9</v>
      </c>
      <c r="L80" s="1">
        <v>10</v>
      </c>
      <c r="M80" s="1">
        <v>11</v>
      </c>
      <c r="N80" s="1">
        <v>12</v>
      </c>
      <c r="Q80" t="s">
        <v>0</v>
      </c>
      <c r="R80">
        <v>1</v>
      </c>
      <c r="S80">
        <v>2</v>
      </c>
      <c r="T80">
        <v>3</v>
      </c>
      <c r="U80">
        <v>4</v>
      </c>
      <c r="V80">
        <v>5</v>
      </c>
      <c r="W80">
        <v>6</v>
      </c>
      <c r="X80">
        <v>7</v>
      </c>
      <c r="Y80">
        <v>8</v>
      </c>
      <c r="Z80">
        <v>9</v>
      </c>
      <c r="AA80">
        <v>10</v>
      </c>
      <c r="AB80">
        <v>11</v>
      </c>
      <c r="AC80">
        <v>12</v>
      </c>
      <c r="AF80" t="s">
        <v>0</v>
      </c>
      <c r="AG80">
        <v>1</v>
      </c>
      <c r="AH80">
        <v>2</v>
      </c>
      <c r="AI80">
        <v>3</v>
      </c>
      <c r="AJ80">
        <v>4</v>
      </c>
      <c r="AK80">
        <v>5</v>
      </c>
      <c r="AL80">
        <v>6</v>
      </c>
      <c r="AM80">
        <v>7</v>
      </c>
      <c r="AN80">
        <v>8</v>
      </c>
      <c r="AO80">
        <v>9</v>
      </c>
      <c r="AP80">
        <v>10</v>
      </c>
      <c r="AQ80">
        <v>11</v>
      </c>
      <c r="AR80">
        <v>12</v>
      </c>
      <c r="AV80">
        <f>SUM(AG81:AJ88)/31</f>
        <v>1.5612451612903229</v>
      </c>
      <c r="AW80">
        <f>SUM(AK81:AN88)/31</f>
        <v>1.5519838709677418</v>
      </c>
      <c r="AX80">
        <f>SUM(AO81:AR88)/31</f>
        <v>1.5828354838709677</v>
      </c>
      <c r="AY80" s="6">
        <f>AVERAGE(AV80:AX80)</f>
        <v>1.5653548387096776</v>
      </c>
      <c r="AZ80" s="7">
        <f>STDEV(AV80:AX80)</f>
        <v>1.5831064116192214E-2</v>
      </c>
    </row>
    <row r="81" spans="2:52" x14ac:dyDescent="0.3">
      <c r="B81" t="s">
        <v>1</v>
      </c>
      <c r="C81" s="29">
        <v>0.1971</v>
      </c>
      <c r="D81" s="15">
        <v>1.5415000000000001</v>
      </c>
      <c r="E81" s="15">
        <v>2.0562999999999998</v>
      </c>
      <c r="F81" s="15">
        <v>2.2425000000000002</v>
      </c>
      <c r="G81" s="15">
        <v>0.14169999999999999</v>
      </c>
      <c r="H81" s="15">
        <v>1.5876999999999999</v>
      </c>
      <c r="I81" s="15">
        <v>1.5668</v>
      </c>
      <c r="J81" s="15">
        <v>2.1253000000000002</v>
      </c>
      <c r="K81" s="15">
        <v>8.9499999999999996E-2</v>
      </c>
      <c r="L81" s="15">
        <v>2.0602999999999998</v>
      </c>
      <c r="M81" s="15">
        <v>1.58</v>
      </c>
      <c r="N81" s="15">
        <v>2.3448000000000002</v>
      </c>
      <c r="Q81" t="s">
        <v>1</v>
      </c>
      <c r="R81" s="3">
        <f>C81-$C$4</f>
        <v>0.14929999999999999</v>
      </c>
      <c r="S81">
        <f>D81-$D$4</f>
        <v>1.496</v>
      </c>
      <c r="T81">
        <f>E81-$E$4</f>
        <v>2.008</v>
      </c>
      <c r="U81">
        <f>F81-$F$4</f>
        <v>2.194</v>
      </c>
      <c r="V81">
        <f>G81-$G$4</f>
        <v>9.6799999999999997E-2</v>
      </c>
      <c r="W81">
        <f>H81-$H$4</f>
        <v>1.5430999999999999</v>
      </c>
      <c r="X81">
        <f>I81-$I$4</f>
        <v>1.5152999999999999</v>
      </c>
      <c r="Y81">
        <f>J81-$J$4</f>
        <v>2.08</v>
      </c>
      <c r="Z81">
        <f>K81-$K$4</f>
        <v>4.2499999999999996E-2</v>
      </c>
      <c r="AA81">
        <f>L81-$L$4</f>
        <v>2.0134999999999996</v>
      </c>
      <c r="AB81">
        <f>M81-$M$4</f>
        <v>1.5306000000000002</v>
      </c>
      <c r="AC81">
        <f>N81-$N$4</f>
        <v>2.2915000000000001</v>
      </c>
      <c r="AF81" t="s">
        <v>1</v>
      </c>
      <c r="AG81" s="3">
        <f>IF(R81-$R$59&lt;0,"0",R81-$R$59)</f>
        <v>4.3899999999999995E-2</v>
      </c>
      <c r="AH81" s="3">
        <f t="shared" ref="AH81:AJ88" si="36">IF(S81-$R$59&lt;0,"0",S81-$R$59)</f>
        <v>1.3906000000000001</v>
      </c>
      <c r="AI81" s="3">
        <f t="shared" si="36"/>
        <v>1.9026000000000001</v>
      </c>
      <c r="AJ81" s="3">
        <f t="shared" si="36"/>
        <v>2.0886</v>
      </c>
      <c r="AK81" s="3">
        <f>IF(V81-$V$59&lt;0,"0",V81-$V$59)</f>
        <v>4.3299999999999998E-2</v>
      </c>
      <c r="AL81" s="3">
        <f t="shared" ref="AL81:AN88" si="37">IF(W81-$V$59&lt;0,"0",W81-$V$59)</f>
        <v>1.4895999999999998</v>
      </c>
      <c r="AM81" s="3">
        <f t="shared" si="37"/>
        <v>1.4617999999999998</v>
      </c>
      <c r="AN81" s="3">
        <f t="shared" si="37"/>
        <v>2.0265</v>
      </c>
      <c r="AO81" s="3" t="str">
        <f>IF(Z81-$Z$59&lt;0,"0",Z81-$Z$59)</f>
        <v>0</v>
      </c>
      <c r="AP81" s="3">
        <f t="shared" ref="AP81:AR88" si="38">IF(AA81-$Z$59&lt;0,"0",AA81-$Z$59)</f>
        <v>1.9555999999999996</v>
      </c>
      <c r="AQ81" s="3">
        <f t="shared" si="38"/>
        <v>1.4727000000000001</v>
      </c>
      <c r="AR81" s="3">
        <f t="shared" si="38"/>
        <v>2.2336</v>
      </c>
    </row>
    <row r="82" spans="2:52" x14ac:dyDescent="0.3">
      <c r="B82" t="s">
        <v>2</v>
      </c>
      <c r="C82" s="15">
        <v>2.1156000000000001</v>
      </c>
      <c r="D82" s="15">
        <v>2.2532000000000001</v>
      </c>
      <c r="E82" s="15">
        <v>2.0726</v>
      </c>
      <c r="F82" s="15">
        <v>2.3279000000000001</v>
      </c>
      <c r="G82" s="15">
        <v>2.5789</v>
      </c>
      <c r="H82" s="15">
        <v>2.6722999999999999</v>
      </c>
      <c r="I82" s="15">
        <v>2.2583000000000002</v>
      </c>
      <c r="J82" s="15">
        <v>2.3165</v>
      </c>
      <c r="K82" s="15">
        <v>2.4411999999999998</v>
      </c>
      <c r="L82" s="15">
        <v>2.3959000000000001</v>
      </c>
      <c r="M82" s="15">
        <v>2.0415000000000001</v>
      </c>
      <c r="N82" s="15">
        <v>2.3900999999999999</v>
      </c>
      <c r="Q82" t="s">
        <v>2</v>
      </c>
      <c r="R82">
        <f>C82-$C$5</f>
        <v>2.0670000000000002</v>
      </c>
      <c r="S82">
        <f>D82-$D$5</f>
        <v>2.1939000000000002</v>
      </c>
      <c r="T82">
        <f>E82-$E$5</f>
        <v>2.0238999999999998</v>
      </c>
      <c r="U82">
        <f>F82-$F$5</f>
        <v>2.2777000000000003</v>
      </c>
      <c r="V82">
        <f>G82-$G$5</f>
        <v>2.5320999999999998</v>
      </c>
      <c r="W82">
        <f>H82-$H$5</f>
        <v>2.6080999999999999</v>
      </c>
      <c r="X82">
        <f>I82-$I$5</f>
        <v>2.2111000000000001</v>
      </c>
      <c r="Y82">
        <f>J82-$J$5</f>
        <v>2.2677</v>
      </c>
      <c r="Z82">
        <f>K82-$K$5</f>
        <v>2.3904999999999998</v>
      </c>
      <c r="AA82">
        <f>L82-$L$5</f>
        <v>2.3308</v>
      </c>
      <c r="AB82">
        <f>M82-$M$5</f>
        <v>1.9943000000000002</v>
      </c>
      <c r="AC82">
        <f>N82-$N$5</f>
        <v>2.3403</v>
      </c>
      <c r="AF82" t="s">
        <v>2</v>
      </c>
      <c r="AG82" s="3">
        <f t="shared" ref="AG82:AG88" si="39">IF(R82-$R$59&lt;0,"0",R82-$R$59)</f>
        <v>1.9616000000000002</v>
      </c>
      <c r="AH82" s="3">
        <f t="shared" si="36"/>
        <v>2.0885000000000002</v>
      </c>
      <c r="AI82" s="3">
        <f t="shared" si="36"/>
        <v>1.9184999999999999</v>
      </c>
      <c r="AJ82" s="3">
        <f t="shared" si="36"/>
        <v>2.1723000000000003</v>
      </c>
      <c r="AK82" s="3">
        <f t="shared" ref="AK82:AK88" si="40">IF(V82-$V$59&lt;0,"0",V82-$V$59)</f>
        <v>2.4785999999999997</v>
      </c>
      <c r="AL82" s="3">
        <f t="shared" si="37"/>
        <v>2.5545999999999998</v>
      </c>
      <c r="AM82" s="3">
        <f t="shared" si="37"/>
        <v>2.1576</v>
      </c>
      <c r="AN82" s="3">
        <f t="shared" si="37"/>
        <v>2.2141999999999999</v>
      </c>
      <c r="AO82" s="3">
        <f t="shared" ref="AO82:AO88" si="41">IF(Z82-$Z$59&lt;0,"0",Z82-$Z$59)</f>
        <v>2.3325999999999998</v>
      </c>
      <c r="AP82" s="3">
        <f t="shared" si="38"/>
        <v>2.2728999999999999</v>
      </c>
      <c r="AQ82" s="3">
        <f t="shared" si="38"/>
        <v>1.9364000000000001</v>
      </c>
      <c r="AR82" s="3">
        <f t="shared" si="38"/>
        <v>2.2824</v>
      </c>
    </row>
    <row r="83" spans="2:52" x14ac:dyDescent="0.3">
      <c r="B83" t="s">
        <v>3</v>
      </c>
      <c r="C83" s="15">
        <v>1.9852000000000001</v>
      </c>
      <c r="D83" s="15">
        <v>0.38629999999999998</v>
      </c>
      <c r="E83" s="15">
        <v>5.0200000000000002E-2</v>
      </c>
      <c r="F83" s="15">
        <v>1.5397000000000001</v>
      </c>
      <c r="G83" s="15">
        <v>2.4958999999999998</v>
      </c>
      <c r="H83" s="15">
        <v>1.2936000000000001</v>
      </c>
      <c r="I83" s="15">
        <v>5.1700000000000003E-2</v>
      </c>
      <c r="J83" s="15">
        <v>1.3233999999999999</v>
      </c>
      <c r="K83" s="15">
        <v>1.9994000000000001</v>
      </c>
      <c r="L83" s="15">
        <v>0.11210000000000001</v>
      </c>
      <c r="M83" s="15">
        <v>4.8800000000000003E-2</v>
      </c>
      <c r="N83" s="15">
        <v>1.466</v>
      </c>
      <c r="Q83" t="s">
        <v>3</v>
      </c>
      <c r="R83">
        <f>C83-$C$6</f>
        <v>1.9353</v>
      </c>
      <c r="S83">
        <f>D83-$D$6</f>
        <v>0.33109999999999995</v>
      </c>
      <c r="T83">
        <f>E83-$E$6</f>
        <v>-0.15920000000000001</v>
      </c>
      <c r="U83">
        <f>F83-$F$6</f>
        <v>1.4883000000000002</v>
      </c>
      <c r="V83">
        <f>G83-$G$6</f>
        <v>2.4415999999999998</v>
      </c>
      <c r="W83">
        <f>H83-$H$6</f>
        <v>1.2417</v>
      </c>
      <c r="X83">
        <f>I83-$I$6</f>
        <v>-0.12570000000000001</v>
      </c>
      <c r="Y83">
        <f>J83-$J$6</f>
        <v>1.2005999999999999</v>
      </c>
      <c r="Z83">
        <f>K83-$K$6</f>
        <v>1.9469000000000001</v>
      </c>
      <c r="AA83">
        <f>L83-$L$6</f>
        <v>6.1000000000000006E-2</v>
      </c>
      <c r="AB83">
        <f>M83-$M$6</f>
        <v>-0.2157</v>
      </c>
      <c r="AC83">
        <f>N83-$N$6</f>
        <v>1.4003999999999999</v>
      </c>
      <c r="AF83" t="s">
        <v>3</v>
      </c>
      <c r="AG83" s="3">
        <f t="shared" si="39"/>
        <v>1.8299000000000001</v>
      </c>
      <c r="AH83" s="3">
        <f t="shared" si="36"/>
        <v>0.22569999999999996</v>
      </c>
      <c r="AI83" s="3" t="str">
        <f t="shared" si="36"/>
        <v>0</v>
      </c>
      <c r="AJ83" s="3">
        <f t="shared" si="36"/>
        <v>1.3829000000000002</v>
      </c>
      <c r="AK83" s="3">
        <f t="shared" si="40"/>
        <v>2.3880999999999997</v>
      </c>
      <c r="AL83" s="3">
        <f t="shared" si="37"/>
        <v>1.1881999999999999</v>
      </c>
      <c r="AM83" s="3" t="str">
        <f t="shared" si="37"/>
        <v>0</v>
      </c>
      <c r="AN83" s="3">
        <f t="shared" si="37"/>
        <v>1.1470999999999998</v>
      </c>
      <c r="AO83" s="3">
        <f t="shared" si="41"/>
        <v>1.889</v>
      </c>
      <c r="AP83" s="3">
        <f t="shared" si="38"/>
        <v>3.1000000000000125E-3</v>
      </c>
      <c r="AQ83" s="3" t="str">
        <f t="shared" si="38"/>
        <v>0</v>
      </c>
      <c r="AR83" s="3">
        <f t="shared" si="38"/>
        <v>1.3424999999999998</v>
      </c>
    </row>
    <row r="84" spans="2:52" x14ac:dyDescent="0.3">
      <c r="B84" t="s">
        <v>4</v>
      </c>
      <c r="C84" s="15">
        <v>2.2629000000000001</v>
      </c>
      <c r="D84" s="15">
        <v>2.7452000000000001</v>
      </c>
      <c r="E84" s="15">
        <v>1.5650999999999999</v>
      </c>
      <c r="F84" s="15">
        <v>2.1617000000000002</v>
      </c>
      <c r="G84" s="15">
        <v>2.0085999999999999</v>
      </c>
      <c r="H84" s="15">
        <v>2.5226999999999999</v>
      </c>
      <c r="I84" s="15">
        <v>2.0828000000000002</v>
      </c>
      <c r="J84" s="15">
        <v>2.2094</v>
      </c>
      <c r="K84" s="15">
        <v>2.0710000000000002</v>
      </c>
      <c r="L84" s="15">
        <v>2.6524000000000001</v>
      </c>
      <c r="M84" s="15">
        <v>1.5582</v>
      </c>
      <c r="N84" s="15">
        <v>2.2517</v>
      </c>
      <c r="Q84" t="s">
        <v>4</v>
      </c>
      <c r="R84">
        <f>C84-$C$7</f>
        <v>2.2136</v>
      </c>
      <c r="S84">
        <f>D84-$D$7</f>
        <v>2.6992000000000003</v>
      </c>
      <c r="T84">
        <f>E84-$E$7</f>
        <v>1.516</v>
      </c>
      <c r="U84">
        <f>F84-$F$7</f>
        <v>2.1118000000000001</v>
      </c>
      <c r="V84">
        <f>G84-$G$7</f>
        <v>1.9571999999999998</v>
      </c>
      <c r="W84">
        <f>H84-$H$7</f>
        <v>2.4750000000000001</v>
      </c>
      <c r="X84">
        <f>I84-$I$7</f>
        <v>2.0333000000000001</v>
      </c>
      <c r="Y84">
        <f>J84-$J$7</f>
        <v>2.1587000000000001</v>
      </c>
      <c r="Z84">
        <f>K84-$K$7</f>
        <v>2.0216000000000003</v>
      </c>
      <c r="AA84">
        <f>L84-$L$7</f>
        <v>2.6026000000000002</v>
      </c>
      <c r="AB84">
        <f>M84-$M$7</f>
        <v>1.5039</v>
      </c>
      <c r="AC84">
        <f>N84-$N$7</f>
        <v>2.2014</v>
      </c>
      <c r="AF84" t="s">
        <v>4</v>
      </c>
      <c r="AG84" s="3">
        <f t="shared" si="39"/>
        <v>2.1082000000000001</v>
      </c>
      <c r="AH84" s="3">
        <f t="shared" si="36"/>
        <v>2.5938000000000003</v>
      </c>
      <c r="AI84" s="3">
        <f t="shared" si="36"/>
        <v>1.4106000000000001</v>
      </c>
      <c r="AJ84" s="3">
        <f t="shared" si="36"/>
        <v>2.0064000000000002</v>
      </c>
      <c r="AK84" s="3">
        <f t="shared" si="40"/>
        <v>1.9036999999999997</v>
      </c>
      <c r="AL84" s="3">
        <f t="shared" si="37"/>
        <v>2.4215</v>
      </c>
      <c r="AM84" s="3">
        <f t="shared" si="37"/>
        <v>1.9798</v>
      </c>
      <c r="AN84" s="3">
        <f t="shared" si="37"/>
        <v>2.1052</v>
      </c>
      <c r="AO84" s="3">
        <f t="shared" si="41"/>
        <v>1.9637000000000002</v>
      </c>
      <c r="AP84" s="3">
        <f t="shared" si="38"/>
        <v>2.5447000000000002</v>
      </c>
      <c r="AQ84" s="3">
        <f t="shared" si="38"/>
        <v>1.446</v>
      </c>
      <c r="AR84" s="3">
        <f t="shared" si="38"/>
        <v>2.1435</v>
      </c>
    </row>
    <row r="85" spans="2:52" x14ac:dyDescent="0.3">
      <c r="B85" t="s">
        <v>5</v>
      </c>
      <c r="C85" s="15">
        <v>0.52529999999999999</v>
      </c>
      <c r="D85" s="15">
        <v>2.2282999999999999</v>
      </c>
      <c r="E85" s="15">
        <v>2.42</v>
      </c>
      <c r="F85" s="15">
        <v>1.0001</v>
      </c>
      <c r="G85" s="15">
        <v>0.41039999999999999</v>
      </c>
      <c r="H85" s="15">
        <v>2.2705000000000002</v>
      </c>
      <c r="I85" s="15">
        <v>2.5366</v>
      </c>
      <c r="J85" s="15">
        <v>0.42320000000000002</v>
      </c>
      <c r="K85" s="15">
        <v>1.2312000000000001</v>
      </c>
      <c r="L85" s="15">
        <v>2.4722</v>
      </c>
      <c r="M85" s="15">
        <v>2.5165999999999999</v>
      </c>
      <c r="N85" s="15">
        <v>0.57369999999999999</v>
      </c>
      <c r="Q85" t="s">
        <v>5</v>
      </c>
      <c r="R85">
        <f>C85-$C$8</f>
        <v>0.47559999999999997</v>
      </c>
      <c r="S85">
        <f>D85-$D$8</f>
        <v>2.1795999999999998</v>
      </c>
      <c r="T85">
        <f>E85-$E$8</f>
        <v>2.3693999999999997</v>
      </c>
      <c r="U85">
        <f>F85-$F$8</f>
        <v>0.94940000000000002</v>
      </c>
      <c r="V85">
        <f>G85-$G$8</f>
        <v>0.3594</v>
      </c>
      <c r="W85">
        <f>H85-$H$8</f>
        <v>2.2211000000000003</v>
      </c>
      <c r="X85">
        <f>I85-$I$8</f>
        <v>2.4862000000000002</v>
      </c>
      <c r="Y85">
        <f>J85-$J$8</f>
        <v>0.36880000000000002</v>
      </c>
      <c r="Z85">
        <f>K85-$K$8</f>
        <v>1.1786000000000001</v>
      </c>
      <c r="AA85">
        <f>L85-$L$8</f>
        <v>2.4205000000000001</v>
      </c>
      <c r="AB85">
        <f>M85-$M$8</f>
        <v>2.4672000000000001</v>
      </c>
      <c r="AC85">
        <f>N85-$N$8</f>
        <v>0.52129999999999999</v>
      </c>
      <c r="AF85" t="s">
        <v>5</v>
      </c>
      <c r="AG85" s="3">
        <f t="shared" si="39"/>
        <v>0.37019999999999997</v>
      </c>
      <c r="AH85" s="3">
        <f t="shared" si="36"/>
        <v>2.0741999999999998</v>
      </c>
      <c r="AI85" s="3">
        <f t="shared" si="36"/>
        <v>2.2639999999999998</v>
      </c>
      <c r="AJ85" s="3">
        <f t="shared" si="36"/>
        <v>0.84400000000000008</v>
      </c>
      <c r="AK85" s="3">
        <f t="shared" si="40"/>
        <v>0.30590000000000001</v>
      </c>
      <c r="AL85" s="3">
        <f t="shared" si="37"/>
        <v>2.1676000000000002</v>
      </c>
      <c r="AM85" s="3">
        <f t="shared" si="37"/>
        <v>2.4327000000000001</v>
      </c>
      <c r="AN85" s="3">
        <f t="shared" si="37"/>
        <v>0.31530000000000002</v>
      </c>
      <c r="AO85" s="3">
        <f t="shared" si="41"/>
        <v>1.1207</v>
      </c>
      <c r="AP85" s="3">
        <f t="shared" si="38"/>
        <v>2.3626</v>
      </c>
      <c r="AQ85" s="3">
        <f t="shared" si="38"/>
        <v>2.4093</v>
      </c>
      <c r="AR85" s="3">
        <f t="shared" si="38"/>
        <v>0.46339999999999998</v>
      </c>
    </row>
    <row r="86" spans="2:52" x14ac:dyDescent="0.3">
      <c r="B86" t="s">
        <v>6</v>
      </c>
      <c r="C86" s="15">
        <v>0.27329999999999999</v>
      </c>
      <c r="D86" s="15">
        <v>2.2368000000000001</v>
      </c>
      <c r="E86" s="15">
        <v>1.8363</v>
      </c>
      <c r="F86" s="15">
        <v>1.7376</v>
      </c>
      <c r="G86" s="15">
        <v>0.21840000000000001</v>
      </c>
      <c r="H86" s="15">
        <v>2.1282999999999999</v>
      </c>
      <c r="I86" s="15">
        <v>1.9515</v>
      </c>
      <c r="J86" s="15">
        <v>1.8173999999999999</v>
      </c>
      <c r="K86" s="15">
        <v>0.21199999999999999</v>
      </c>
      <c r="L86" s="15">
        <v>2.6017999999999999</v>
      </c>
      <c r="M86" s="15">
        <v>2.4276</v>
      </c>
      <c r="N86" s="15">
        <v>1.8774999999999999</v>
      </c>
      <c r="Q86" t="s">
        <v>6</v>
      </c>
      <c r="R86">
        <f>C86-$C$9</f>
        <v>0.20860000000000001</v>
      </c>
      <c r="S86">
        <f>D86-$D$9</f>
        <v>2.1845000000000003</v>
      </c>
      <c r="T86">
        <f>E86-$E$9</f>
        <v>1.7847</v>
      </c>
      <c r="U86">
        <f>F86-$F$9</f>
        <v>1.6887000000000001</v>
      </c>
      <c r="V86">
        <f>G86-$G$9</f>
        <v>0.16700000000000001</v>
      </c>
      <c r="W86">
        <f>H86-$H$9</f>
        <v>2.0747</v>
      </c>
      <c r="X86">
        <f>I86-$I$9</f>
        <v>1.8967000000000001</v>
      </c>
      <c r="Y86">
        <f>J86-$J$9</f>
        <v>1.7624</v>
      </c>
      <c r="Z86">
        <f>K86-$K$9</f>
        <v>0.15989999999999999</v>
      </c>
      <c r="AA86">
        <f>L86-$L$9</f>
        <v>2.5467</v>
      </c>
      <c r="AB86">
        <f>M86-$M$9</f>
        <v>2.3778999999999999</v>
      </c>
      <c r="AC86">
        <f>N86-$N$9</f>
        <v>1.8223</v>
      </c>
      <c r="AF86" t="s">
        <v>6</v>
      </c>
      <c r="AG86" s="3">
        <f t="shared" si="39"/>
        <v>0.10320000000000001</v>
      </c>
      <c r="AH86" s="3">
        <f t="shared" si="36"/>
        <v>2.0791000000000004</v>
      </c>
      <c r="AI86" s="3">
        <f t="shared" si="36"/>
        <v>1.6793</v>
      </c>
      <c r="AJ86" s="3">
        <f t="shared" si="36"/>
        <v>1.5833000000000002</v>
      </c>
      <c r="AK86" s="3">
        <f t="shared" si="40"/>
        <v>0.11350000000000002</v>
      </c>
      <c r="AL86" s="3">
        <f t="shared" si="37"/>
        <v>2.0211999999999999</v>
      </c>
      <c r="AM86" s="3">
        <f t="shared" si="37"/>
        <v>1.8431999999999999</v>
      </c>
      <c r="AN86" s="3">
        <f t="shared" si="37"/>
        <v>1.7088999999999999</v>
      </c>
      <c r="AO86" s="3">
        <f t="shared" si="41"/>
        <v>0.10199999999999999</v>
      </c>
      <c r="AP86" s="3">
        <f t="shared" si="38"/>
        <v>2.4887999999999999</v>
      </c>
      <c r="AQ86" s="3">
        <f t="shared" si="38"/>
        <v>2.3199999999999998</v>
      </c>
      <c r="AR86" s="3">
        <f t="shared" si="38"/>
        <v>1.7644</v>
      </c>
    </row>
    <row r="87" spans="2:52" x14ac:dyDescent="0.3">
      <c r="B87" t="s">
        <v>7</v>
      </c>
      <c r="C87" s="15">
        <v>2.3277999999999999</v>
      </c>
      <c r="D87" s="15">
        <v>1.9857</v>
      </c>
      <c r="E87" s="15">
        <v>0.32169999999999999</v>
      </c>
      <c r="F87" s="15">
        <v>0.1268</v>
      </c>
      <c r="G87" s="15">
        <v>2.4668000000000001</v>
      </c>
      <c r="H87" s="15">
        <v>1.8980999999999999</v>
      </c>
      <c r="I87" s="15">
        <v>0.22800000000000001</v>
      </c>
      <c r="J87" s="15">
        <v>8.8400000000000006E-2</v>
      </c>
      <c r="K87" s="15">
        <v>2.3742999999999999</v>
      </c>
      <c r="L87" s="15">
        <v>1.998</v>
      </c>
      <c r="M87" s="15">
        <v>0.3014</v>
      </c>
      <c r="N87" s="15">
        <v>0.12559999999999999</v>
      </c>
      <c r="Q87" t="s">
        <v>7</v>
      </c>
      <c r="R87">
        <f>C87-$C$10</f>
        <v>2.2643</v>
      </c>
      <c r="S87">
        <f>D87-$D$10</f>
        <v>1.9265000000000001</v>
      </c>
      <c r="T87">
        <f>E87-$E$10</f>
        <v>0.26860000000000001</v>
      </c>
      <c r="U87">
        <f>F87-$F$10</f>
        <v>7.4300000000000005E-2</v>
      </c>
      <c r="V87">
        <f>G87-$G$10</f>
        <v>2.4035000000000002</v>
      </c>
      <c r="W87">
        <f>H87-$H$10</f>
        <v>1.843</v>
      </c>
      <c r="X87">
        <f>I87-$I$10</f>
        <v>0.17780000000000001</v>
      </c>
      <c r="Y87">
        <f>J87-$J$10</f>
        <v>3.9900000000000005E-2</v>
      </c>
      <c r="Z87">
        <f>K87-$K$10</f>
        <v>2.3171999999999997</v>
      </c>
      <c r="AA87">
        <f>L87-$L$10</f>
        <v>1.9399</v>
      </c>
      <c r="AB87">
        <f>M87-$M$10</f>
        <v>0.24740000000000001</v>
      </c>
      <c r="AC87">
        <f>N87-$N$10</f>
        <v>7.3499999999999982E-2</v>
      </c>
      <c r="AF87" t="s">
        <v>7</v>
      </c>
      <c r="AG87" s="3">
        <f t="shared" si="39"/>
        <v>2.1589</v>
      </c>
      <c r="AH87" s="3">
        <f t="shared" si="36"/>
        <v>1.8211000000000002</v>
      </c>
      <c r="AI87" s="3">
        <f t="shared" si="36"/>
        <v>0.16320000000000001</v>
      </c>
      <c r="AJ87" s="3" t="str">
        <f t="shared" si="36"/>
        <v>0</v>
      </c>
      <c r="AK87" s="3">
        <f t="shared" si="40"/>
        <v>2.35</v>
      </c>
      <c r="AL87" s="3">
        <f t="shared" si="37"/>
        <v>1.7894999999999999</v>
      </c>
      <c r="AM87" s="3">
        <f t="shared" si="37"/>
        <v>0.12430000000000002</v>
      </c>
      <c r="AN87" s="3" t="str">
        <f t="shared" si="37"/>
        <v>0</v>
      </c>
      <c r="AO87" s="3">
        <f t="shared" si="41"/>
        <v>2.2592999999999996</v>
      </c>
      <c r="AP87" s="3">
        <f t="shared" si="38"/>
        <v>1.8819999999999999</v>
      </c>
      <c r="AQ87" s="3">
        <f t="shared" si="38"/>
        <v>0.1895</v>
      </c>
      <c r="AR87" s="3">
        <f t="shared" si="38"/>
        <v>1.5599999999999989E-2</v>
      </c>
    </row>
    <row r="88" spans="2:52" x14ac:dyDescent="0.3">
      <c r="B88" t="s">
        <v>8</v>
      </c>
      <c r="C88" s="15">
        <v>2.1469</v>
      </c>
      <c r="D88" s="15">
        <v>1.6896</v>
      </c>
      <c r="E88" s="15">
        <v>2.2288999999999999</v>
      </c>
      <c r="F88" s="15">
        <v>2.7829000000000002</v>
      </c>
      <c r="G88" s="15">
        <v>2.3439999999999999</v>
      </c>
      <c r="H88" s="15">
        <v>0.58589999999999998</v>
      </c>
      <c r="I88" s="15">
        <v>1.7918000000000001</v>
      </c>
      <c r="J88" s="15">
        <v>1.1255999999999999</v>
      </c>
      <c r="K88" s="15">
        <v>1.5216000000000001</v>
      </c>
      <c r="L88" s="15">
        <v>0.69220000000000004</v>
      </c>
      <c r="M88" s="15">
        <v>2.0364</v>
      </c>
      <c r="N88" s="15">
        <v>2.0844</v>
      </c>
      <c r="Q88" t="s">
        <v>8</v>
      </c>
      <c r="R88">
        <f>C88-$C$11</f>
        <v>2.0870000000000002</v>
      </c>
      <c r="S88">
        <f>D88-$D$11</f>
        <v>1.6223000000000001</v>
      </c>
      <c r="T88">
        <f>E88-$E$11</f>
        <v>2.1675999999999997</v>
      </c>
      <c r="U88">
        <f>F88-$F$11</f>
        <v>2.6787000000000001</v>
      </c>
      <c r="V88">
        <f>G88-$G$11</f>
        <v>2.2723</v>
      </c>
      <c r="W88">
        <f>H88-$H$11</f>
        <v>0.52889999999999993</v>
      </c>
      <c r="X88">
        <f>I88-$I$11</f>
        <v>1.7335</v>
      </c>
      <c r="Y88">
        <f>J88-$J$11</f>
        <v>1.0589</v>
      </c>
      <c r="Z88">
        <f>K88-$K$11</f>
        <v>1.4681</v>
      </c>
      <c r="AA88">
        <f>L88-$L$11</f>
        <v>0.63660000000000005</v>
      </c>
      <c r="AB88">
        <f>M88-$M$11</f>
        <v>1.9802</v>
      </c>
      <c r="AC88">
        <f>N88-$N$11</f>
        <v>2.0183</v>
      </c>
      <c r="AF88" t="s">
        <v>8</v>
      </c>
      <c r="AG88" s="3">
        <f t="shared" si="39"/>
        <v>1.9816000000000003</v>
      </c>
      <c r="AH88" s="3">
        <f t="shared" si="36"/>
        <v>1.5169000000000001</v>
      </c>
      <c r="AI88" s="3">
        <f t="shared" si="36"/>
        <v>2.0621999999999998</v>
      </c>
      <c r="AJ88" s="3">
        <f t="shared" si="36"/>
        <v>2.5733000000000001</v>
      </c>
      <c r="AK88" s="3">
        <f t="shared" si="40"/>
        <v>2.2187999999999999</v>
      </c>
      <c r="AL88" s="3">
        <f t="shared" si="37"/>
        <v>0.47539999999999993</v>
      </c>
      <c r="AM88" s="3">
        <f t="shared" si="37"/>
        <v>1.68</v>
      </c>
      <c r="AN88" s="3">
        <f t="shared" si="37"/>
        <v>1.0053999999999998</v>
      </c>
      <c r="AO88" s="3">
        <f t="shared" si="41"/>
        <v>1.4101999999999999</v>
      </c>
      <c r="AP88" s="3">
        <f t="shared" si="38"/>
        <v>0.5787000000000001</v>
      </c>
      <c r="AQ88" s="3">
        <f t="shared" si="38"/>
        <v>1.9222999999999999</v>
      </c>
      <c r="AR88" s="3">
        <f t="shared" si="38"/>
        <v>1.9603999999999999</v>
      </c>
    </row>
    <row r="89" spans="2:52" ht="15" thickBot="1" x14ac:dyDescent="0.35"/>
    <row r="90" spans="2:52" x14ac:dyDescent="0.3">
      <c r="AY90" s="4"/>
      <c r="AZ90" s="5"/>
    </row>
    <row r="91" spans="2:52" ht="15" thickBot="1" x14ac:dyDescent="0.35">
      <c r="AY91" s="6"/>
      <c r="AZ91" s="7"/>
    </row>
    <row r="100" spans="3:52" ht="15" thickBot="1" x14ac:dyDescent="0.35"/>
    <row r="101" spans="3:52" x14ac:dyDescent="0.3">
      <c r="AY101" s="4"/>
      <c r="AZ101" s="5"/>
    </row>
    <row r="102" spans="3:52" ht="15" thickBot="1" x14ac:dyDescent="0.35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AY102" s="6"/>
      <c r="AZ102" s="7"/>
    </row>
    <row r="103" spans="3:52" x14ac:dyDescent="0.3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3:52" x14ac:dyDescent="0.3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3:52" x14ac:dyDescent="0.3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3:52" x14ac:dyDescent="0.3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3:52" x14ac:dyDescent="0.3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3:52" x14ac:dyDescent="0.3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3:52" x14ac:dyDescent="0.3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3:52" x14ac:dyDescent="0.3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3:52" ht="15" thickBot="1" x14ac:dyDescent="0.35"/>
    <row r="112" spans="3:52" x14ac:dyDescent="0.3">
      <c r="AY112" s="4"/>
      <c r="AZ112" s="5"/>
    </row>
    <row r="113" spans="2:52" ht="15" thickBot="1" x14ac:dyDescent="0.35">
      <c r="B113" s="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AY113" s="6"/>
      <c r="AZ113" s="7"/>
    </row>
    <row r="114" spans="2:52" x14ac:dyDescent="0.3">
      <c r="B114" s="8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R114" s="3"/>
      <c r="AG114" s="3"/>
      <c r="AH114" s="3"/>
      <c r="AI114" s="3"/>
      <c r="AJ114" s="3"/>
    </row>
    <row r="115" spans="2:52" x14ac:dyDescent="0.3">
      <c r="B115" s="8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AG115" s="3"/>
      <c r="AH115" s="3"/>
      <c r="AI115" s="3"/>
      <c r="AJ115" s="3"/>
    </row>
    <row r="116" spans="2:52" x14ac:dyDescent="0.3">
      <c r="B116" s="8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AG116" s="3"/>
      <c r="AH116" s="3"/>
      <c r="AI116" s="3"/>
      <c r="AJ116" s="3"/>
    </row>
    <row r="117" spans="2:52" x14ac:dyDescent="0.3">
      <c r="B117" s="8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AG117" s="3"/>
      <c r="AH117" s="3"/>
      <c r="AI117" s="3"/>
      <c r="AJ117" s="3"/>
    </row>
    <row r="118" spans="2:52" x14ac:dyDescent="0.3">
      <c r="B118" s="8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AG118" s="3"/>
      <c r="AH118" s="3"/>
      <c r="AI118" s="3"/>
      <c r="AJ118" s="3"/>
    </row>
    <row r="119" spans="2:52" x14ac:dyDescent="0.3">
      <c r="B119" s="8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AG119" s="3"/>
      <c r="AH119" s="3"/>
      <c r="AI119" s="3"/>
      <c r="AJ119" s="3"/>
    </row>
    <row r="120" spans="2:52" x14ac:dyDescent="0.3">
      <c r="B120" s="8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AG120" s="3"/>
      <c r="AH120" s="3"/>
      <c r="AI120" s="3"/>
      <c r="AJ120" s="3"/>
    </row>
    <row r="121" spans="2:52" x14ac:dyDescent="0.3">
      <c r="B121" s="8" t="s">
        <v>8</v>
      </c>
      <c r="C121" s="10">
        <v>1.3236000000000001</v>
      </c>
      <c r="D121" s="10">
        <v>0.19420000000000001</v>
      </c>
      <c r="E121" s="10">
        <v>1.4638</v>
      </c>
      <c r="F121" s="10">
        <v>0.33879999999999999</v>
      </c>
      <c r="G121" s="10">
        <v>1.121</v>
      </c>
      <c r="H121" s="10">
        <v>0.2089</v>
      </c>
      <c r="I121" s="10">
        <v>1.0667</v>
      </c>
      <c r="J121" s="10">
        <v>0.38400000000000001</v>
      </c>
      <c r="K121" s="10">
        <v>0.87090000000000001</v>
      </c>
      <c r="L121" s="10">
        <v>0.25040000000000001</v>
      </c>
      <c r="M121" s="10">
        <v>0.99909999999999999</v>
      </c>
      <c r="N121" s="10">
        <v>0.2913</v>
      </c>
      <c r="Q121" t="s">
        <v>8</v>
      </c>
      <c r="R121">
        <f>C121-$C$11</f>
        <v>1.2637</v>
      </c>
      <c r="S121">
        <f>D121-$D$11</f>
        <v>0.12690000000000001</v>
      </c>
      <c r="T121">
        <f>E121-$E$11</f>
        <v>1.4025000000000001</v>
      </c>
      <c r="U121">
        <f>F121-$F$11</f>
        <v>0.23459999999999998</v>
      </c>
      <c r="V121">
        <f>G121-$G$11</f>
        <v>1.0492999999999999</v>
      </c>
      <c r="W121">
        <f>H121-$H$11</f>
        <v>0.15190000000000001</v>
      </c>
      <c r="X121">
        <f>I121-$I$11</f>
        <v>1.0084</v>
      </c>
      <c r="Y121">
        <f>J121-$J$11</f>
        <v>0.31730000000000003</v>
      </c>
      <c r="Z121">
        <f>K121-$K$11</f>
        <v>0.81740000000000002</v>
      </c>
      <c r="AA121">
        <f>L121-$L$11</f>
        <v>0.19480000000000003</v>
      </c>
      <c r="AB121">
        <f>M121-$M$11</f>
        <v>0.94289999999999996</v>
      </c>
      <c r="AC121">
        <f>N121-$N$11</f>
        <v>0.22520000000000001</v>
      </c>
      <c r="AF121" t="s">
        <v>8</v>
      </c>
      <c r="AG121" s="3">
        <f>R121-$R$114</f>
        <v>1.2637</v>
      </c>
      <c r="AH121" s="3">
        <f>S121-$R$114</f>
        <v>0.12690000000000001</v>
      </c>
      <c r="AI121" s="3">
        <f>T121-$R$114</f>
        <v>1.4025000000000001</v>
      </c>
      <c r="AJ121" s="3">
        <f>U121-$R$114</f>
        <v>0.23459999999999998</v>
      </c>
      <c r="AK121">
        <f>V121-$V$114</f>
        <v>1.0492999999999999</v>
      </c>
      <c r="AL121">
        <f>W121-$V$114</f>
        <v>0.15190000000000001</v>
      </c>
      <c r="AM121">
        <f>X121-$V$114</f>
        <v>1.0084</v>
      </c>
      <c r="AN121">
        <f>Y121-$V$114</f>
        <v>0.31730000000000003</v>
      </c>
      <c r="AO121">
        <f>Z121-$Z$114</f>
        <v>0.81740000000000002</v>
      </c>
      <c r="AP121">
        <f>AA121-$Z$114</f>
        <v>0.19480000000000003</v>
      </c>
      <c r="AQ121">
        <f>AB121-$Z$114</f>
        <v>0.94289999999999996</v>
      </c>
      <c r="AR121">
        <f>AC121-$Z$114</f>
        <v>0.22520000000000001</v>
      </c>
    </row>
  </sheetData>
  <mergeCells count="1">
    <mergeCell ref="Q1:AC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BE3DF-909A-4873-B842-978FA7FAF932}">
  <sheetPr>
    <tabColor theme="5" tint="-0.499984740745262"/>
  </sheetPr>
  <dimension ref="B1:BF121"/>
  <sheetViews>
    <sheetView topLeftCell="AM16" zoomScale="80" zoomScaleNormal="80" workbookViewId="0">
      <selection activeCell="P45" sqref="J43:P45"/>
    </sheetView>
  </sheetViews>
  <sheetFormatPr defaultRowHeight="14.4" x14ac:dyDescent="0.3"/>
  <cols>
    <col min="35" max="35" width="9.88671875" bestFit="1" customWidth="1"/>
  </cols>
  <sheetData>
    <row r="1" spans="2:53" x14ac:dyDescent="0.3">
      <c r="Q1" s="139" t="s">
        <v>9</v>
      </c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</row>
    <row r="2" spans="2:53" x14ac:dyDescent="0.3">
      <c r="B2">
        <v>0</v>
      </c>
    </row>
    <row r="3" spans="2:53" x14ac:dyDescent="0.3">
      <c r="B3" t="s">
        <v>0</v>
      </c>
      <c r="C3" s="1">
        <v>1</v>
      </c>
      <c r="D3" s="1">
        <v>2</v>
      </c>
      <c r="E3" s="1">
        <v>3</v>
      </c>
      <c r="F3" s="1">
        <v>4</v>
      </c>
      <c r="G3" s="1">
        <v>5</v>
      </c>
      <c r="H3" s="1">
        <v>6</v>
      </c>
      <c r="I3" s="1">
        <v>7</v>
      </c>
      <c r="J3" s="1">
        <v>8</v>
      </c>
      <c r="K3" s="1">
        <v>9</v>
      </c>
      <c r="L3" s="1">
        <v>10</v>
      </c>
      <c r="M3" s="1">
        <v>11</v>
      </c>
      <c r="N3" s="1">
        <v>12</v>
      </c>
    </row>
    <row r="4" spans="2:53" x14ac:dyDescent="0.3">
      <c r="B4" t="s">
        <v>1</v>
      </c>
      <c r="C4" s="15">
        <v>4.7600000000000003E-2</v>
      </c>
      <c r="D4" s="15">
        <v>6.0100000000000001E-2</v>
      </c>
      <c r="E4" s="15">
        <v>4.3799999999999999E-2</v>
      </c>
      <c r="F4" s="15">
        <v>4.9399999999999999E-2</v>
      </c>
      <c r="G4" s="15">
        <v>4.4499999999999998E-2</v>
      </c>
      <c r="H4" s="15">
        <v>4.5600000000000002E-2</v>
      </c>
      <c r="I4" s="15">
        <v>4.5100000000000001E-2</v>
      </c>
      <c r="J4" s="15">
        <v>4.6800000000000001E-2</v>
      </c>
      <c r="K4" s="15">
        <v>4.7500000000000001E-2</v>
      </c>
      <c r="L4" s="15">
        <v>4.8300000000000003E-2</v>
      </c>
      <c r="M4" s="15">
        <v>4.4200000000000003E-2</v>
      </c>
      <c r="N4" s="15">
        <v>5.2600000000000001E-2</v>
      </c>
    </row>
    <row r="5" spans="2:53" x14ac:dyDescent="0.3">
      <c r="B5" t="s">
        <v>2</v>
      </c>
      <c r="C5" s="15">
        <v>4.3799999999999999E-2</v>
      </c>
      <c r="D5" s="15">
        <v>5.6500000000000002E-2</v>
      </c>
      <c r="E5" s="15">
        <v>4.7800000000000002E-2</v>
      </c>
      <c r="F5" s="15">
        <v>4.9200000000000001E-2</v>
      </c>
      <c r="G5" s="15">
        <v>4.2799999999999998E-2</v>
      </c>
      <c r="H5" s="15">
        <v>0.06</v>
      </c>
      <c r="I5" s="15">
        <v>4.7399999999999998E-2</v>
      </c>
      <c r="J5" s="15">
        <v>4.82E-2</v>
      </c>
      <c r="K5" s="15">
        <v>4.6100000000000002E-2</v>
      </c>
      <c r="L5" s="15">
        <v>6.7299999999999999E-2</v>
      </c>
      <c r="M5" s="15">
        <v>4.7500000000000001E-2</v>
      </c>
      <c r="N5" s="15">
        <v>5.3199999999999997E-2</v>
      </c>
    </row>
    <row r="6" spans="2:53" x14ac:dyDescent="0.3">
      <c r="B6" t="s">
        <v>3</v>
      </c>
      <c r="C6" s="15">
        <v>5.16E-2</v>
      </c>
      <c r="D6" s="15">
        <v>5.5199999999999999E-2</v>
      </c>
      <c r="E6" s="15">
        <v>0.36480000000000001</v>
      </c>
      <c r="F6" s="15">
        <v>7.2900000000000006E-2</v>
      </c>
      <c r="G6" s="15">
        <v>5.1299999999999998E-2</v>
      </c>
      <c r="H6" s="15">
        <v>5.3499999999999999E-2</v>
      </c>
      <c r="I6" s="15">
        <v>0.41720000000000002</v>
      </c>
      <c r="J6" s="15">
        <v>5.6500000000000002E-2</v>
      </c>
      <c r="K6" s="15">
        <v>0.1239</v>
      </c>
      <c r="L6" s="15">
        <v>6.0199999999999997E-2</v>
      </c>
      <c r="M6" s="15">
        <v>0.23630000000000001</v>
      </c>
      <c r="N6" s="15">
        <v>6.4899999999999999E-2</v>
      </c>
    </row>
    <row r="7" spans="2:53" x14ac:dyDescent="0.3">
      <c r="B7" t="s">
        <v>4</v>
      </c>
      <c r="C7" s="15">
        <v>4.8300000000000003E-2</v>
      </c>
      <c r="D7" s="15">
        <v>4.8399999999999999E-2</v>
      </c>
      <c r="E7" s="15">
        <v>8.3599999999999994E-2</v>
      </c>
      <c r="F7" s="15">
        <v>4.8000000000000001E-2</v>
      </c>
      <c r="G7" s="15">
        <v>5.3499999999999999E-2</v>
      </c>
      <c r="H7" s="15">
        <v>5.0700000000000002E-2</v>
      </c>
      <c r="I7" s="15">
        <v>6.6100000000000006E-2</v>
      </c>
      <c r="J7" s="15">
        <v>4.8099999999999997E-2</v>
      </c>
      <c r="K7" s="15">
        <v>6.3E-2</v>
      </c>
      <c r="L7" s="15">
        <v>4.7800000000000002E-2</v>
      </c>
      <c r="M7" s="15">
        <v>4.9099999999999998E-2</v>
      </c>
      <c r="N7" s="15">
        <v>5.4399999999999997E-2</v>
      </c>
    </row>
    <row r="8" spans="2:53" x14ac:dyDescent="0.3">
      <c r="B8" t="s">
        <v>5</v>
      </c>
      <c r="C8" s="15">
        <v>4.4900000000000002E-2</v>
      </c>
      <c r="D8" s="15">
        <v>4.8899999999999999E-2</v>
      </c>
      <c r="E8" s="15">
        <v>5.11E-2</v>
      </c>
      <c r="F8" s="15">
        <v>5.0700000000000002E-2</v>
      </c>
      <c r="G8" s="15">
        <v>4.4699999999999997E-2</v>
      </c>
      <c r="H8" s="15">
        <v>5.0299999999999997E-2</v>
      </c>
      <c r="I8" s="15">
        <v>4.8399999999999999E-2</v>
      </c>
      <c r="J8" s="15">
        <v>4.8099999999999997E-2</v>
      </c>
      <c r="K8" s="15">
        <v>4.2599999999999999E-2</v>
      </c>
      <c r="L8" s="15">
        <v>4.8300000000000003E-2</v>
      </c>
      <c r="M8" s="15">
        <v>4.99E-2</v>
      </c>
      <c r="N8" s="15">
        <v>5.7599999999999998E-2</v>
      </c>
    </row>
    <row r="9" spans="2:53" x14ac:dyDescent="0.3">
      <c r="B9" t="s">
        <v>6</v>
      </c>
      <c r="C9" s="15">
        <v>5.0200000000000002E-2</v>
      </c>
      <c r="D9" s="15">
        <v>5.3600000000000002E-2</v>
      </c>
      <c r="E9" s="15">
        <v>4.9799999999999997E-2</v>
      </c>
      <c r="F9" s="15">
        <v>5.21E-2</v>
      </c>
      <c r="G9" s="15">
        <v>4.9500000000000002E-2</v>
      </c>
      <c r="H9" s="15">
        <v>5.3600000000000002E-2</v>
      </c>
      <c r="I9" s="15">
        <v>5.1700000000000003E-2</v>
      </c>
      <c r="J9" s="15">
        <v>5.3800000000000001E-2</v>
      </c>
      <c r="K9" s="15">
        <v>5.33E-2</v>
      </c>
      <c r="L9" s="15">
        <v>5.2999999999999999E-2</v>
      </c>
      <c r="M9" s="15">
        <v>5.0799999999999998E-2</v>
      </c>
      <c r="N9" s="15">
        <v>5.16E-2</v>
      </c>
    </row>
    <row r="10" spans="2:53" x14ac:dyDescent="0.3">
      <c r="B10" t="s">
        <v>7</v>
      </c>
      <c r="C10" s="15">
        <v>5.4300000000000001E-2</v>
      </c>
      <c r="D10" s="15">
        <v>5.2999999999999999E-2</v>
      </c>
      <c r="E10" s="15">
        <v>4.48E-2</v>
      </c>
      <c r="F10" s="15">
        <v>5.2299999999999999E-2</v>
      </c>
      <c r="G10" s="15">
        <v>5.33E-2</v>
      </c>
      <c r="H10" s="15">
        <v>5.2499999999999998E-2</v>
      </c>
      <c r="I10" s="15">
        <v>4.3900000000000002E-2</v>
      </c>
      <c r="J10" s="15">
        <v>4.3999999999999997E-2</v>
      </c>
      <c r="K10" s="15">
        <v>5.21E-2</v>
      </c>
      <c r="L10" s="15">
        <v>5.3900000000000003E-2</v>
      </c>
      <c r="M10" s="15">
        <v>4.5699999999999998E-2</v>
      </c>
      <c r="N10" s="15">
        <v>4.7300000000000002E-2</v>
      </c>
    </row>
    <row r="11" spans="2:53" x14ac:dyDescent="0.3">
      <c r="B11" t="s">
        <v>8</v>
      </c>
      <c r="C11" s="15">
        <v>5.0500000000000003E-2</v>
      </c>
      <c r="D11" s="15">
        <v>5.6899999999999999E-2</v>
      </c>
      <c r="E11" s="15">
        <v>5.7299999999999997E-2</v>
      </c>
      <c r="F11" s="15">
        <v>9.9099999999999994E-2</v>
      </c>
      <c r="G11" s="15">
        <v>7.0099999999999996E-2</v>
      </c>
      <c r="H11" s="15">
        <v>5.0500000000000003E-2</v>
      </c>
      <c r="I11" s="15">
        <v>5.3699999999999998E-2</v>
      </c>
      <c r="J11" s="15">
        <v>5.91E-2</v>
      </c>
      <c r="K11" s="15">
        <v>5.21E-2</v>
      </c>
      <c r="L11" s="15">
        <v>5.7299999999999997E-2</v>
      </c>
      <c r="M11" s="15">
        <v>5.21E-2</v>
      </c>
      <c r="N11" s="15">
        <v>5.6800000000000003E-2</v>
      </c>
    </row>
    <row r="12" spans="2:53" ht="15" thickBot="1" x14ac:dyDescent="0.35"/>
    <row r="13" spans="2:53" x14ac:dyDescent="0.3">
      <c r="B13">
        <v>24</v>
      </c>
      <c r="Q13">
        <v>24</v>
      </c>
      <c r="AF13">
        <v>24</v>
      </c>
      <c r="AV13" t="s">
        <v>10</v>
      </c>
      <c r="AW13" t="s">
        <v>11</v>
      </c>
      <c r="AX13" t="s">
        <v>12</v>
      </c>
      <c r="AY13" s="4" t="s">
        <v>13</v>
      </c>
      <c r="AZ13" s="5" t="s">
        <v>14</v>
      </c>
      <c r="BA13" t="s">
        <v>17</v>
      </c>
    </row>
    <row r="14" spans="2:53" ht="15" thickBot="1" x14ac:dyDescent="0.35">
      <c r="B14" t="s">
        <v>0</v>
      </c>
      <c r="C14" s="1">
        <v>1</v>
      </c>
      <c r="D14" s="1">
        <v>2</v>
      </c>
      <c r="E14" s="1">
        <v>3</v>
      </c>
      <c r="F14" s="1">
        <v>4</v>
      </c>
      <c r="G14" s="1">
        <v>5</v>
      </c>
      <c r="H14" s="1">
        <v>6</v>
      </c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Q14" t="s">
        <v>0</v>
      </c>
      <c r="R14" s="1">
        <v>1</v>
      </c>
      <c r="S14" s="1">
        <v>2</v>
      </c>
      <c r="T14" s="1">
        <v>3</v>
      </c>
      <c r="U14" s="1">
        <v>4</v>
      </c>
      <c r="V14" s="1">
        <v>5</v>
      </c>
      <c r="W14" s="1">
        <v>6</v>
      </c>
      <c r="X14" s="1">
        <v>7</v>
      </c>
      <c r="Y14" s="1">
        <v>8</v>
      </c>
      <c r="Z14" s="1">
        <v>9</v>
      </c>
      <c r="AA14" s="1">
        <v>10</v>
      </c>
      <c r="AB14" s="1">
        <v>11</v>
      </c>
      <c r="AC14" s="1">
        <v>12</v>
      </c>
      <c r="AF14" t="s">
        <v>0</v>
      </c>
      <c r="AG14" s="1">
        <v>1</v>
      </c>
      <c r="AH14" s="1">
        <v>2</v>
      </c>
      <c r="AI14" s="1">
        <v>3</v>
      </c>
      <c r="AJ14" s="1">
        <v>4</v>
      </c>
      <c r="AK14" s="1">
        <v>5</v>
      </c>
      <c r="AL14" s="1">
        <v>6</v>
      </c>
      <c r="AM14" s="1">
        <v>7</v>
      </c>
      <c r="AN14" s="1">
        <v>8</v>
      </c>
      <c r="AO14" s="1">
        <v>9</v>
      </c>
      <c r="AP14" s="1">
        <v>10</v>
      </c>
      <c r="AQ14" s="1">
        <v>11</v>
      </c>
      <c r="AR14" s="1">
        <v>12</v>
      </c>
      <c r="AV14">
        <f>SUM(AG15:AJ22)/31</f>
        <v>9.1290322580645162E-4</v>
      </c>
      <c r="AW14">
        <f>SUM(AK15:AN22)/31</f>
        <v>9.6774193548387075E-4</v>
      </c>
      <c r="AX14">
        <f>SUM(AO15:AR22)/31</f>
        <v>4.6774193548387083E-3</v>
      </c>
      <c r="AY14" s="6">
        <f>AVERAGE(AV14:AX14)</f>
        <v>2.1860215053763434E-3</v>
      </c>
      <c r="AZ14" s="7">
        <f>STDEV(AV14:AX14)</f>
        <v>2.1577880466461582E-3</v>
      </c>
      <c r="BA14">
        <f>AZ14*100/AY14</f>
        <v>98.708454667040229</v>
      </c>
    </row>
    <row r="15" spans="2:53" x14ac:dyDescent="0.3">
      <c r="B15" t="s">
        <v>1</v>
      </c>
      <c r="C15" s="15">
        <v>5.8400000000000001E-2</v>
      </c>
      <c r="D15" s="15">
        <v>5.74E-2</v>
      </c>
      <c r="E15" s="15">
        <v>4.7399999999999998E-2</v>
      </c>
      <c r="F15" s="15">
        <v>4.7E-2</v>
      </c>
      <c r="G15" s="15">
        <v>4.8899999999999999E-2</v>
      </c>
      <c r="H15" s="15">
        <v>5.1400000000000001E-2</v>
      </c>
      <c r="I15" s="15">
        <v>4.6899999999999997E-2</v>
      </c>
      <c r="J15" s="15">
        <v>4.5699999999999998E-2</v>
      </c>
      <c r="K15" s="15">
        <v>4.4600000000000001E-2</v>
      </c>
      <c r="L15" s="15">
        <v>4.3499999999999997E-2</v>
      </c>
      <c r="M15" s="15">
        <v>5.74E-2</v>
      </c>
      <c r="N15" s="15">
        <v>4.2900000000000001E-2</v>
      </c>
      <c r="Q15" t="s">
        <v>1</v>
      </c>
      <c r="R15" s="11">
        <f>C15-$C$4</f>
        <v>1.0799999999999997E-2</v>
      </c>
      <c r="S15" s="3">
        <f>D15-$D$4</f>
        <v>-2.700000000000001E-3</v>
      </c>
      <c r="T15" s="3">
        <f>E15-$E$4</f>
        <v>3.599999999999999E-3</v>
      </c>
      <c r="U15" s="3">
        <f>F15-$F$4</f>
        <v>-2.3999999999999994E-3</v>
      </c>
      <c r="V15" s="11">
        <f>G15-$G$4</f>
        <v>4.4000000000000011E-3</v>
      </c>
      <c r="W15" s="3">
        <f>H15-$H$4</f>
        <v>5.7999999999999996E-3</v>
      </c>
      <c r="X15" s="3">
        <f>I15-$I$4</f>
        <v>1.799999999999996E-3</v>
      </c>
      <c r="Y15" s="3">
        <f>J15-$J$4</f>
        <v>-1.1000000000000038E-3</v>
      </c>
      <c r="Z15" s="11">
        <f>K15-$K$4</f>
        <v>-2.8999999999999998E-3</v>
      </c>
      <c r="AA15" s="3">
        <f>L15-$L$4</f>
        <v>-4.8000000000000057E-3</v>
      </c>
      <c r="AB15" s="3">
        <f>M15-$M$4</f>
        <v>1.3199999999999996E-2</v>
      </c>
      <c r="AC15" s="3">
        <f>N15-$N$4</f>
        <v>-9.7000000000000003E-3</v>
      </c>
      <c r="AF15" t="s">
        <v>1</v>
      </c>
      <c r="AG15" s="3">
        <f>IF(R15-$R$15&lt;0, "0", R15-$R$15)</f>
        <v>0</v>
      </c>
      <c r="AH15" s="3" t="str">
        <f t="shared" ref="AH15:AJ22" si="0">IF(S15-$R$15&lt;0, "0", S15-$R$15)</f>
        <v>0</v>
      </c>
      <c r="AI15" s="3" t="str">
        <f t="shared" si="0"/>
        <v>0</v>
      </c>
      <c r="AJ15" s="3" t="str">
        <f>IF(U15-$R$15&lt;0, "0", U15-$R$15)</f>
        <v>0</v>
      </c>
      <c r="AK15" s="3">
        <f>IF(V15-$V$15&lt;0, "0", V15-$V$15)</f>
        <v>0</v>
      </c>
      <c r="AL15" s="3">
        <f t="shared" ref="AL15:AN22" si="1">IF(W15-$V$15&lt;0, "0", W15-$V$15)</f>
        <v>1.3999999999999985E-3</v>
      </c>
      <c r="AM15" s="3" t="str">
        <f t="shared" si="1"/>
        <v>0</v>
      </c>
      <c r="AN15" s="3" t="str">
        <f t="shared" si="1"/>
        <v>0</v>
      </c>
      <c r="AO15" s="3">
        <f>IF(Z15-$Z$15&lt;0, "0", Z15-$Z$15)</f>
        <v>0</v>
      </c>
      <c r="AP15" s="3" t="str">
        <f t="shared" ref="AP15:AR22" si="2">IF(AA15-$Z$15&lt;0, "0", AA15-$Z$15)</f>
        <v>0</v>
      </c>
      <c r="AQ15" s="3">
        <f t="shared" si="2"/>
        <v>1.6099999999999996E-2</v>
      </c>
      <c r="AR15" s="3" t="str">
        <f t="shared" si="2"/>
        <v>0</v>
      </c>
    </row>
    <row r="16" spans="2:53" x14ac:dyDescent="0.3">
      <c r="B16" t="s">
        <v>2</v>
      </c>
      <c r="C16" s="15">
        <v>4.6399999999999997E-2</v>
      </c>
      <c r="D16" s="15">
        <v>5.9299999999999999E-2</v>
      </c>
      <c r="E16" s="15">
        <v>5.2600000000000001E-2</v>
      </c>
      <c r="F16" s="15">
        <v>4.8099999999999997E-2</v>
      </c>
      <c r="G16" s="15">
        <v>4.4600000000000001E-2</v>
      </c>
      <c r="H16" s="15">
        <v>6.2100000000000002E-2</v>
      </c>
      <c r="I16" s="15">
        <v>4.4600000000000001E-2</v>
      </c>
      <c r="J16" s="15">
        <v>7.22E-2</v>
      </c>
      <c r="K16" s="15">
        <v>4.4400000000000002E-2</v>
      </c>
      <c r="L16" s="15">
        <v>6.8199999999999997E-2</v>
      </c>
      <c r="M16" s="15">
        <v>5.2499999999999998E-2</v>
      </c>
      <c r="N16" s="15">
        <v>4.82E-2</v>
      </c>
      <c r="Q16" t="s">
        <v>2</v>
      </c>
      <c r="R16" s="3">
        <f>C16-$C$5</f>
        <v>2.5999999999999981E-3</v>
      </c>
      <c r="S16" s="3">
        <f>D16-$D$5</f>
        <v>2.7999999999999969E-3</v>
      </c>
      <c r="T16" s="3">
        <f>E16-$E$5</f>
        <v>4.7999999999999987E-3</v>
      </c>
      <c r="U16" s="3">
        <f>F16-$F$5</f>
        <v>-1.1000000000000038E-3</v>
      </c>
      <c r="V16" s="3">
        <f>G16-$G$5</f>
        <v>1.800000000000003E-3</v>
      </c>
      <c r="W16" s="3">
        <f>H16-$H$5</f>
        <v>2.1000000000000046E-3</v>
      </c>
      <c r="X16" s="3">
        <f>I16-$I$5</f>
        <v>-2.7999999999999969E-3</v>
      </c>
      <c r="Y16" s="3">
        <f>J16-$J$5</f>
        <v>2.4E-2</v>
      </c>
      <c r="Z16" s="3">
        <f>K16-$K$5</f>
        <v>-1.7000000000000001E-3</v>
      </c>
      <c r="AA16" s="3">
        <f>L16-$L$5</f>
        <v>8.9999999999999802E-4</v>
      </c>
      <c r="AB16" s="3">
        <f>M16-$M$5</f>
        <v>4.9999999999999975E-3</v>
      </c>
      <c r="AC16" s="3">
        <f>N16-$N$5</f>
        <v>-4.9999999999999975E-3</v>
      </c>
      <c r="AF16" t="s">
        <v>2</v>
      </c>
      <c r="AG16" s="3" t="str">
        <f>IF(R16-$R$15&lt;0, "0", R16-$R$15)</f>
        <v>0</v>
      </c>
      <c r="AH16" s="3" t="str">
        <f t="shared" si="0"/>
        <v>0</v>
      </c>
      <c r="AI16" s="3" t="str">
        <f t="shared" si="0"/>
        <v>0</v>
      </c>
      <c r="AJ16" s="3" t="str">
        <f t="shared" si="0"/>
        <v>0</v>
      </c>
      <c r="AK16" s="3" t="str">
        <f t="shared" ref="AK16:AK22" si="3">IF(V16-$V$15&lt;0, "0", V16-$V$15)</f>
        <v>0</v>
      </c>
      <c r="AL16" s="3" t="str">
        <f t="shared" si="1"/>
        <v>0</v>
      </c>
      <c r="AM16" s="3" t="str">
        <f t="shared" si="1"/>
        <v>0</v>
      </c>
      <c r="AN16" s="3">
        <f t="shared" si="1"/>
        <v>1.9599999999999999E-2</v>
      </c>
      <c r="AO16" s="3">
        <f t="shared" ref="AO16:AO22" si="4">IF(Z16-$Z$15&lt;0, "0", Z16-$Z$15)</f>
        <v>1.1999999999999997E-3</v>
      </c>
      <c r="AP16" s="3">
        <f t="shared" si="2"/>
        <v>3.7999999999999978E-3</v>
      </c>
      <c r="AQ16" s="3">
        <f t="shared" si="2"/>
        <v>7.8999999999999973E-3</v>
      </c>
      <c r="AR16" s="3" t="str">
        <f t="shared" si="2"/>
        <v>0</v>
      </c>
    </row>
    <row r="17" spans="2:58" x14ac:dyDescent="0.3">
      <c r="B17" t="s">
        <v>3</v>
      </c>
      <c r="C17" s="15">
        <v>5.5399999999999998E-2</v>
      </c>
      <c r="D17" s="15">
        <v>4.1500000000000002E-2</v>
      </c>
      <c r="E17" s="15">
        <v>4.3200000000000002E-2</v>
      </c>
      <c r="F17" s="15">
        <v>4.8800000000000003E-2</v>
      </c>
      <c r="G17" s="15">
        <v>5.8999999999999997E-2</v>
      </c>
      <c r="H17" s="15">
        <v>4.4200000000000003E-2</v>
      </c>
      <c r="I17" s="15">
        <v>4.1500000000000002E-2</v>
      </c>
      <c r="J17" s="15">
        <v>4.4400000000000002E-2</v>
      </c>
      <c r="K17" s="15">
        <v>6.0999999999999999E-2</v>
      </c>
      <c r="L17" s="15">
        <v>5.1499999999999997E-2</v>
      </c>
      <c r="M17" s="15">
        <v>4.1399999999999999E-2</v>
      </c>
      <c r="N17" s="15">
        <v>4.3999999999999997E-2</v>
      </c>
      <c r="Q17" t="s">
        <v>3</v>
      </c>
      <c r="R17" s="3">
        <f>C17-$C$6</f>
        <v>3.7999999999999978E-3</v>
      </c>
      <c r="S17" s="3">
        <f>D17-$D$6</f>
        <v>-1.3699999999999997E-2</v>
      </c>
      <c r="T17" s="3">
        <f>E17-$E$6</f>
        <v>-0.3216</v>
      </c>
      <c r="U17" s="3">
        <f>F17-$F$6</f>
        <v>-2.4100000000000003E-2</v>
      </c>
      <c r="V17" s="3">
        <f>G17-$G$6</f>
        <v>7.6999999999999985E-3</v>
      </c>
      <c r="W17" s="3">
        <f>H17-$H$6</f>
        <v>-9.2999999999999958E-3</v>
      </c>
      <c r="X17" s="3">
        <f>I17-$I$6</f>
        <v>-0.37570000000000003</v>
      </c>
      <c r="Y17" s="3">
        <f>J17-$J$6</f>
        <v>-1.21E-2</v>
      </c>
      <c r="Z17" s="3">
        <f>K17-$K$6</f>
        <v>-6.2899999999999998E-2</v>
      </c>
      <c r="AA17" s="3">
        <f>L17-$L$6</f>
        <v>-8.6999999999999994E-3</v>
      </c>
      <c r="AB17" s="3">
        <f>M17-$M$6</f>
        <v>-0.19490000000000002</v>
      </c>
      <c r="AC17" s="3">
        <f>N17-$N$6</f>
        <v>-2.0900000000000002E-2</v>
      </c>
      <c r="AF17" t="s">
        <v>3</v>
      </c>
      <c r="AG17" s="3" t="str">
        <f t="shared" ref="AG17:AG22" si="5">IF(R17-$R$15&lt;0, "0", R17-$R$15)</f>
        <v>0</v>
      </c>
      <c r="AH17" s="3" t="str">
        <f t="shared" si="0"/>
        <v>0</v>
      </c>
      <c r="AI17" s="3" t="str">
        <f t="shared" si="0"/>
        <v>0</v>
      </c>
      <c r="AJ17" s="3" t="str">
        <f t="shared" si="0"/>
        <v>0</v>
      </c>
      <c r="AK17" s="3">
        <f t="shared" si="3"/>
        <v>3.2999999999999974E-3</v>
      </c>
      <c r="AL17" s="3" t="str">
        <f t="shared" si="1"/>
        <v>0</v>
      </c>
      <c r="AM17" s="3" t="str">
        <f t="shared" si="1"/>
        <v>0</v>
      </c>
      <c r="AN17" s="3" t="str">
        <f t="shared" si="1"/>
        <v>0</v>
      </c>
      <c r="AO17" s="3" t="str">
        <f t="shared" si="4"/>
        <v>0</v>
      </c>
      <c r="AP17" s="3" t="str">
        <f t="shared" si="2"/>
        <v>0</v>
      </c>
      <c r="AQ17" s="3" t="str">
        <f t="shared" si="2"/>
        <v>0</v>
      </c>
      <c r="AR17" s="3" t="str">
        <f t="shared" si="2"/>
        <v>0</v>
      </c>
      <c r="BE17" t="s">
        <v>13</v>
      </c>
      <c r="BF17" t="s">
        <v>14</v>
      </c>
    </row>
    <row r="18" spans="2:58" x14ac:dyDescent="0.3">
      <c r="B18" t="s">
        <v>4</v>
      </c>
      <c r="C18" s="15">
        <v>6.1600000000000002E-2</v>
      </c>
      <c r="D18" s="15">
        <v>4.1500000000000002E-2</v>
      </c>
      <c r="E18" s="15">
        <v>4.3200000000000002E-2</v>
      </c>
      <c r="F18" s="15">
        <v>4.1500000000000002E-2</v>
      </c>
      <c r="G18" s="15">
        <v>5.6399999999999999E-2</v>
      </c>
      <c r="H18" s="15">
        <v>6.08E-2</v>
      </c>
      <c r="I18" s="15">
        <v>4.41E-2</v>
      </c>
      <c r="J18" s="15">
        <v>4.3299999999999998E-2</v>
      </c>
      <c r="K18" s="15">
        <v>4.7600000000000003E-2</v>
      </c>
      <c r="L18" s="15">
        <v>5.8500000000000003E-2</v>
      </c>
      <c r="M18" s="15">
        <v>4.2500000000000003E-2</v>
      </c>
      <c r="N18" s="15">
        <v>4.3099999999999999E-2</v>
      </c>
      <c r="Q18" t="s">
        <v>4</v>
      </c>
      <c r="R18" s="3">
        <f>C18-$C$7</f>
        <v>1.3299999999999999E-2</v>
      </c>
      <c r="S18" s="3">
        <f>D18-$D$7</f>
        <v>-6.8999999999999964E-3</v>
      </c>
      <c r="T18" s="3">
        <f>E18-$E$7</f>
        <v>-4.0399999999999991E-2</v>
      </c>
      <c r="U18" s="3">
        <f>F18-$F$7</f>
        <v>-6.4999999999999988E-3</v>
      </c>
      <c r="V18" s="3">
        <f>G18-$G$7</f>
        <v>2.8999999999999998E-3</v>
      </c>
      <c r="W18" s="3">
        <f>H18-$H$7</f>
        <v>1.0099999999999998E-2</v>
      </c>
      <c r="X18" s="3">
        <f>I18-$I$7</f>
        <v>-2.2000000000000006E-2</v>
      </c>
      <c r="Y18" s="3">
        <f>J18-$J$7</f>
        <v>-4.7999999999999987E-3</v>
      </c>
      <c r="Z18" s="3">
        <f>K18-$K$7</f>
        <v>-1.5399999999999997E-2</v>
      </c>
      <c r="AA18" s="3">
        <f>L18-$L$7</f>
        <v>1.0700000000000001E-2</v>
      </c>
      <c r="AB18" s="3">
        <f>M18-$M$7</f>
        <v>-6.5999999999999948E-3</v>
      </c>
      <c r="AC18" s="3">
        <f>N18-$N$7</f>
        <v>-1.1299999999999998E-2</v>
      </c>
      <c r="AF18" t="s">
        <v>4</v>
      </c>
      <c r="AG18" s="3">
        <f t="shared" si="5"/>
        <v>2.5000000000000022E-3</v>
      </c>
      <c r="AH18" s="3" t="str">
        <f t="shared" si="0"/>
        <v>0</v>
      </c>
      <c r="AI18" s="3" t="str">
        <f t="shared" si="0"/>
        <v>0</v>
      </c>
      <c r="AJ18" s="3" t="str">
        <f t="shared" si="0"/>
        <v>0</v>
      </c>
      <c r="AK18" s="3" t="str">
        <f t="shared" si="3"/>
        <v>0</v>
      </c>
      <c r="AL18" s="3">
        <f t="shared" si="1"/>
        <v>5.6999999999999967E-3</v>
      </c>
      <c r="AM18" s="3" t="str">
        <f t="shared" si="1"/>
        <v>0</v>
      </c>
      <c r="AN18" s="3" t="str">
        <f t="shared" si="1"/>
        <v>0</v>
      </c>
      <c r="AO18" s="3" t="str">
        <f t="shared" si="4"/>
        <v>0</v>
      </c>
      <c r="AP18" s="3">
        <f t="shared" si="2"/>
        <v>1.3600000000000001E-2</v>
      </c>
      <c r="AQ18" s="3" t="str">
        <f t="shared" si="2"/>
        <v>0</v>
      </c>
      <c r="AR18" s="3" t="str">
        <f t="shared" si="2"/>
        <v>0</v>
      </c>
      <c r="BD18">
        <v>24</v>
      </c>
      <c r="BE18">
        <f>AY14</f>
        <v>2.1860215053763434E-3</v>
      </c>
      <c r="BF18">
        <f>AZ14</f>
        <v>2.1577880466461582E-3</v>
      </c>
    </row>
    <row r="19" spans="2:58" x14ac:dyDescent="0.3">
      <c r="B19" t="s">
        <v>5</v>
      </c>
      <c r="C19" s="15">
        <v>5.5599999999999997E-2</v>
      </c>
      <c r="D19" s="15">
        <v>4.9399999999999999E-2</v>
      </c>
      <c r="E19" s="15">
        <v>4.3999999999999997E-2</v>
      </c>
      <c r="F19" s="15">
        <v>4.3200000000000002E-2</v>
      </c>
      <c r="G19" s="15">
        <v>4.6199999999999998E-2</v>
      </c>
      <c r="H19" s="15">
        <v>4.7899999999999998E-2</v>
      </c>
      <c r="I19" s="15">
        <v>4.2799999999999998E-2</v>
      </c>
      <c r="J19" s="15">
        <v>4.5900000000000003E-2</v>
      </c>
      <c r="K19" s="15">
        <v>6.7599999999999993E-2</v>
      </c>
      <c r="L19" s="15">
        <v>5.0999999999999997E-2</v>
      </c>
      <c r="M19" s="15">
        <v>5.9200000000000003E-2</v>
      </c>
      <c r="N19" s="15">
        <v>4.5499999999999999E-2</v>
      </c>
      <c r="Q19" t="s">
        <v>5</v>
      </c>
      <c r="R19" s="3">
        <f>C19-$C$8</f>
        <v>1.0699999999999994E-2</v>
      </c>
      <c r="S19" s="3">
        <f>D19-$D$8</f>
        <v>5.0000000000000044E-4</v>
      </c>
      <c r="T19" s="3">
        <f>E19-$E$8</f>
        <v>-7.1000000000000021E-3</v>
      </c>
      <c r="U19" s="3">
        <f>F19-$F$8</f>
        <v>-7.4999999999999997E-3</v>
      </c>
      <c r="V19" s="3">
        <f>G19-$G$8</f>
        <v>1.5000000000000013E-3</v>
      </c>
      <c r="W19" s="3">
        <f>H19-$H$8</f>
        <v>-2.3999999999999994E-3</v>
      </c>
      <c r="X19" s="3">
        <f>I19-$I$8</f>
        <v>-5.6000000000000008E-3</v>
      </c>
      <c r="Y19" s="3">
        <f>J19-$J$8</f>
        <v>-2.1999999999999936E-3</v>
      </c>
      <c r="Z19" s="3">
        <f>K19-$K$8</f>
        <v>2.4999999999999994E-2</v>
      </c>
      <c r="AA19" s="3">
        <f>L19-$L$8</f>
        <v>2.6999999999999941E-3</v>
      </c>
      <c r="AB19" s="3">
        <f>M19-$M$8</f>
        <v>9.3000000000000027E-3</v>
      </c>
      <c r="AC19" s="3">
        <f>N19-$N$8</f>
        <v>-1.21E-2</v>
      </c>
      <c r="AF19" t="s">
        <v>5</v>
      </c>
      <c r="AG19" s="3" t="str">
        <f t="shared" si="5"/>
        <v>0</v>
      </c>
      <c r="AH19" s="3" t="str">
        <f t="shared" si="0"/>
        <v>0</v>
      </c>
      <c r="AI19" s="3" t="str">
        <f t="shared" si="0"/>
        <v>0</v>
      </c>
      <c r="AJ19" s="3" t="str">
        <f t="shared" si="0"/>
        <v>0</v>
      </c>
      <c r="AK19" s="3" t="str">
        <f t="shared" si="3"/>
        <v>0</v>
      </c>
      <c r="AL19" s="3" t="str">
        <f t="shared" si="1"/>
        <v>0</v>
      </c>
      <c r="AM19" s="3" t="str">
        <f t="shared" si="1"/>
        <v>0</v>
      </c>
      <c r="AN19" s="3" t="str">
        <f t="shared" si="1"/>
        <v>0</v>
      </c>
      <c r="AO19" s="3">
        <f t="shared" si="4"/>
        <v>2.7899999999999994E-2</v>
      </c>
      <c r="AP19" s="3">
        <f t="shared" si="2"/>
        <v>5.5999999999999939E-3</v>
      </c>
      <c r="AQ19" s="3">
        <f t="shared" si="2"/>
        <v>1.2200000000000003E-2</v>
      </c>
      <c r="AR19" s="3" t="str">
        <f t="shared" si="2"/>
        <v>0</v>
      </c>
      <c r="BD19">
        <v>48</v>
      </c>
      <c r="BE19">
        <f>AY25</f>
        <v>0.51991505376344094</v>
      </c>
      <c r="BF19">
        <f>AZ25</f>
        <v>6.9504492202669115E-3</v>
      </c>
    </row>
    <row r="20" spans="2:58" x14ac:dyDescent="0.3">
      <c r="B20" t="s">
        <v>6</v>
      </c>
      <c r="C20" s="15">
        <v>7.8299999999999995E-2</v>
      </c>
      <c r="D20" s="15">
        <v>4.24E-2</v>
      </c>
      <c r="E20" s="15">
        <v>4.82E-2</v>
      </c>
      <c r="F20" s="15">
        <v>4.5900000000000003E-2</v>
      </c>
      <c r="G20" s="15">
        <v>4.9599999999999998E-2</v>
      </c>
      <c r="H20" s="15">
        <v>4.2099999999999999E-2</v>
      </c>
      <c r="I20" s="15">
        <v>4.4200000000000003E-2</v>
      </c>
      <c r="J20" s="15">
        <v>4.4499999999999998E-2</v>
      </c>
      <c r="K20" s="15">
        <v>5.45E-2</v>
      </c>
      <c r="L20" s="15">
        <v>6.0400000000000002E-2</v>
      </c>
      <c r="M20" s="15">
        <v>6.6600000000000006E-2</v>
      </c>
      <c r="N20" s="15">
        <v>4.4900000000000002E-2</v>
      </c>
      <c r="Q20" t="s">
        <v>6</v>
      </c>
      <c r="R20" s="3">
        <f>C20-$C$9</f>
        <v>2.8099999999999993E-2</v>
      </c>
      <c r="S20" s="3">
        <f>D20-$D$9</f>
        <v>-1.1200000000000002E-2</v>
      </c>
      <c r="T20" s="3">
        <f>E20-$E$9</f>
        <v>-1.5999999999999973E-3</v>
      </c>
      <c r="U20" s="3">
        <f>F20-$F$9</f>
        <v>-6.1999999999999972E-3</v>
      </c>
      <c r="V20" s="3">
        <f>G20-$G$9</f>
        <v>9.9999999999995925E-5</v>
      </c>
      <c r="W20" s="3">
        <f>H20-$H$9</f>
        <v>-1.1500000000000003E-2</v>
      </c>
      <c r="X20" s="3">
        <f>I20-$I$9</f>
        <v>-7.4999999999999997E-3</v>
      </c>
      <c r="Y20" s="3">
        <f>J20-$J$9</f>
        <v>-9.3000000000000027E-3</v>
      </c>
      <c r="Z20" s="3">
        <f>K20-$K$9</f>
        <v>1.1999999999999997E-3</v>
      </c>
      <c r="AA20" s="3">
        <f>L20-$L$9</f>
        <v>7.4000000000000038E-3</v>
      </c>
      <c r="AB20" s="3">
        <f>M20-$M$9</f>
        <v>1.5800000000000008E-2</v>
      </c>
      <c r="AC20" s="3">
        <f>N20-$N$9</f>
        <v>-6.6999999999999976E-3</v>
      </c>
      <c r="AF20" t="s">
        <v>6</v>
      </c>
      <c r="AG20" s="3">
        <f t="shared" si="5"/>
        <v>1.7299999999999996E-2</v>
      </c>
      <c r="AH20" s="3" t="str">
        <f t="shared" si="0"/>
        <v>0</v>
      </c>
      <c r="AI20" s="3" t="str">
        <f t="shared" si="0"/>
        <v>0</v>
      </c>
      <c r="AJ20" s="3" t="str">
        <f t="shared" si="0"/>
        <v>0</v>
      </c>
      <c r="AK20" s="3" t="str">
        <f t="shared" si="3"/>
        <v>0</v>
      </c>
      <c r="AL20" s="3" t="str">
        <f t="shared" si="1"/>
        <v>0</v>
      </c>
      <c r="AM20" s="3" t="str">
        <f t="shared" si="1"/>
        <v>0</v>
      </c>
      <c r="AN20" s="3" t="str">
        <f t="shared" si="1"/>
        <v>0</v>
      </c>
      <c r="AO20" s="3">
        <f t="shared" si="4"/>
        <v>4.0999999999999995E-3</v>
      </c>
      <c r="AP20" s="3">
        <f t="shared" si="2"/>
        <v>1.0300000000000004E-2</v>
      </c>
      <c r="AQ20" s="3">
        <f t="shared" si="2"/>
        <v>1.8700000000000008E-2</v>
      </c>
      <c r="AR20" s="3" t="str">
        <f t="shared" si="2"/>
        <v>0</v>
      </c>
      <c r="BD20">
        <v>72</v>
      </c>
      <c r="BE20">
        <f>AY36</f>
        <v>0.91396881720430123</v>
      </c>
      <c r="BF20">
        <f>AZ36</f>
        <v>5.8454239093368887E-2</v>
      </c>
    </row>
    <row r="21" spans="2:58" x14ac:dyDescent="0.3">
      <c r="B21" t="s">
        <v>7</v>
      </c>
      <c r="C21" s="15">
        <v>7.3599999999999999E-2</v>
      </c>
      <c r="D21" s="15">
        <v>4.2500000000000003E-2</v>
      </c>
      <c r="E21" s="15">
        <v>4.5499999999999999E-2</v>
      </c>
      <c r="F21" s="15">
        <v>5.2200000000000003E-2</v>
      </c>
      <c r="G21" s="15">
        <v>4.9599999999999998E-2</v>
      </c>
      <c r="H21" s="15">
        <v>4.41E-2</v>
      </c>
      <c r="I21" s="15">
        <v>4.6199999999999998E-2</v>
      </c>
      <c r="J21" s="15">
        <v>4.6600000000000003E-2</v>
      </c>
      <c r="K21" s="15">
        <v>4.3400000000000001E-2</v>
      </c>
      <c r="L21" s="15">
        <v>4.2700000000000002E-2</v>
      </c>
      <c r="M21" s="15">
        <v>4.53E-2</v>
      </c>
      <c r="N21" s="15">
        <v>4.6699999999999998E-2</v>
      </c>
      <c r="Q21" t="s">
        <v>7</v>
      </c>
      <c r="R21" s="3">
        <f>C21-$C$10</f>
        <v>1.9299999999999998E-2</v>
      </c>
      <c r="S21" s="3">
        <f>D21-$D$10</f>
        <v>-1.0499999999999995E-2</v>
      </c>
      <c r="T21" s="3">
        <f>E21-$E$10</f>
        <v>6.9999999999999923E-4</v>
      </c>
      <c r="U21" s="3">
        <f>F21-$F$10</f>
        <v>-9.9999999999995925E-5</v>
      </c>
      <c r="V21" s="3">
        <f>G21-$G$10</f>
        <v>-3.7000000000000019E-3</v>
      </c>
      <c r="W21" s="3">
        <f>H21-$H$10</f>
        <v>-8.3999999999999977E-3</v>
      </c>
      <c r="X21" s="3">
        <f>I21-$I$10</f>
        <v>2.2999999999999965E-3</v>
      </c>
      <c r="Y21" s="3">
        <f>J21-$J$10</f>
        <v>2.6000000000000051E-3</v>
      </c>
      <c r="Z21" s="3">
        <f>K21-$K$10</f>
        <v>-8.6999999999999994E-3</v>
      </c>
      <c r="AA21" s="3">
        <f>L21-$L$10</f>
        <v>-1.1200000000000002E-2</v>
      </c>
      <c r="AB21" s="3">
        <f>M21-$M$10</f>
        <v>-3.9999999999999758E-4</v>
      </c>
      <c r="AC21" s="3">
        <f>N21-$N$10</f>
        <v>-6.0000000000000331E-4</v>
      </c>
      <c r="AF21" t="s">
        <v>7</v>
      </c>
      <c r="AG21" s="3">
        <f t="shared" si="5"/>
        <v>8.5000000000000006E-3</v>
      </c>
      <c r="AH21" s="3" t="str">
        <f t="shared" si="0"/>
        <v>0</v>
      </c>
      <c r="AI21" s="3" t="str">
        <f t="shared" si="0"/>
        <v>0</v>
      </c>
      <c r="AJ21" s="3" t="str">
        <f t="shared" si="0"/>
        <v>0</v>
      </c>
      <c r="AK21" s="3" t="str">
        <f t="shared" si="3"/>
        <v>0</v>
      </c>
      <c r="AL21" s="3" t="str">
        <f t="shared" si="1"/>
        <v>0</v>
      </c>
      <c r="AM21" s="3" t="str">
        <f t="shared" si="1"/>
        <v>0</v>
      </c>
      <c r="AN21" s="3" t="str">
        <f t="shared" si="1"/>
        <v>0</v>
      </c>
      <c r="AO21" s="3" t="str">
        <f t="shared" si="4"/>
        <v>0</v>
      </c>
      <c r="AP21" s="3" t="str">
        <f t="shared" si="2"/>
        <v>0</v>
      </c>
      <c r="AQ21" s="3">
        <f t="shared" si="2"/>
        <v>2.5000000000000022E-3</v>
      </c>
      <c r="AR21" s="3">
        <f t="shared" si="2"/>
        <v>2.2999999999999965E-3</v>
      </c>
      <c r="BD21">
        <v>96</v>
      </c>
      <c r="BE21">
        <f>$AY$47</f>
        <v>1.1155258064516129</v>
      </c>
      <c r="BF21">
        <f>$AZ$47</f>
        <v>2.3346483089165166E-2</v>
      </c>
    </row>
    <row r="22" spans="2:58" x14ac:dyDescent="0.3">
      <c r="B22" t="s">
        <v>8</v>
      </c>
      <c r="C22" s="15">
        <v>5.57E-2</v>
      </c>
      <c r="D22" s="15">
        <v>5.0700000000000002E-2</v>
      </c>
      <c r="E22" s="15">
        <v>4.4200000000000003E-2</v>
      </c>
      <c r="F22" s="15">
        <v>4.3799999999999999E-2</v>
      </c>
      <c r="G22" s="15">
        <v>4.7199999999999999E-2</v>
      </c>
      <c r="H22" s="15">
        <v>4.7899999999999998E-2</v>
      </c>
      <c r="I22" s="15">
        <v>4.36E-2</v>
      </c>
      <c r="J22" s="15">
        <v>4.4699999999999997E-2</v>
      </c>
      <c r="K22" s="15">
        <v>6.13E-2</v>
      </c>
      <c r="L22" s="15">
        <v>5.28E-2</v>
      </c>
      <c r="M22" s="15">
        <v>4.8399999999999999E-2</v>
      </c>
      <c r="N22" s="15">
        <v>6.0600000000000001E-2</v>
      </c>
      <c r="Q22" t="s">
        <v>8</v>
      </c>
      <c r="R22" s="3">
        <f>C22-$C$11</f>
        <v>5.1999999999999963E-3</v>
      </c>
      <c r="S22" s="3">
        <f>D22-$D$11</f>
        <v>-6.1999999999999972E-3</v>
      </c>
      <c r="T22" s="3">
        <f>E22-$E$11</f>
        <v>-1.3099999999999994E-2</v>
      </c>
      <c r="U22" s="3">
        <f>F22-$F$11</f>
        <v>-5.5299999999999995E-2</v>
      </c>
      <c r="V22" s="3">
        <f>G22-$G$11</f>
        <v>-2.2899999999999997E-2</v>
      </c>
      <c r="W22" s="3">
        <f>H22-$H$11</f>
        <v>-2.6000000000000051E-3</v>
      </c>
      <c r="X22" s="3">
        <f>I22-$I$11</f>
        <v>-1.0099999999999998E-2</v>
      </c>
      <c r="Y22" s="3">
        <f>J22-$J$11</f>
        <v>-1.4400000000000003E-2</v>
      </c>
      <c r="Z22" s="3">
        <f>K22-$K$11</f>
        <v>9.1999999999999998E-3</v>
      </c>
      <c r="AA22" s="3">
        <f>L22-$L$11</f>
        <v>-4.4999999999999971E-3</v>
      </c>
      <c r="AB22" s="3">
        <f>M22-$M$11</f>
        <v>-3.7000000000000019E-3</v>
      </c>
      <c r="AC22" s="3">
        <f>N22-$N$11</f>
        <v>3.7999999999999978E-3</v>
      </c>
      <c r="AF22" t="s">
        <v>8</v>
      </c>
      <c r="AG22" s="3" t="str">
        <f t="shared" si="5"/>
        <v>0</v>
      </c>
      <c r="AH22" s="3" t="str">
        <f t="shared" si="0"/>
        <v>0</v>
      </c>
      <c r="AI22" s="3" t="str">
        <f t="shared" si="0"/>
        <v>0</v>
      </c>
      <c r="AJ22" s="3" t="str">
        <f t="shared" si="0"/>
        <v>0</v>
      </c>
      <c r="AK22" s="3" t="str">
        <f t="shared" si="3"/>
        <v>0</v>
      </c>
      <c r="AL22" s="3" t="str">
        <f t="shared" si="1"/>
        <v>0</v>
      </c>
      <c r="AM22" s="3" t="str">
        <f t="shared" si="1"/>
        <v>0</v>
      </c>
      <c r="AN22" s="3" t="str">
        <f t="shared" si="1"/>
        <v>0</v>
      </c>
      <c r="AO22" s="3">
        <f t="shared" si="4"/>
        <v>1.21E-2</v>
      </c>
      <c r="AP22" s="3" t="str">
        <f t="shared" si="2"/>
        <v>0</v>
      </c>
      <c r="AQ22" s="3" t="str">
        <f t="shared" si="2"/>
        <v>0</v>
      </c>
      <c r="AR22" s="3">
        <f t="shared" si="2"/>
        <v>6.6999999999999976E-3</v>
      </c>
      <c r="BD22">
        <v>120</v>
      </c>
      <c r="BE22">
        <f>AY58</f>
        <v>1.2738655913978494</v>
      </c>
      <c r="BF22">
        <f>AZ58</f>
        <v>5.1847653877738223E-2</v>
      </c>
    </row>
    <row r="23" spans="2:58" ht="15" thickBot="1" x14ac:dyDescent="0.35">
      <c r="BD23">
        <v>144</v>
      </c>
      <c r="BE23">
        <f>AY69</f>
        <v>1.315652688172043</v>
      </c>
      <c r="BF23">
        <f>AZ69</f>
        <v>5.0838338107915507E-2</v>
      </c>
    </row>
    <row r="24" spans="2:58" x14ac:dyDescent="0.3">
      <c r="B24">
        <v>48</v>
      </c>
      <c r="Q24">
        <v>48</v>
      </c>
      <c r="AF24">
        <v>48</v>
      </c>
      <c r="AV24" t="s">
        <v>10</v>
      </c>
      <c r="AW24" t="s">
        <v>11</v>
      </c>
      <c r="AX24" t="s">
        <v>12</v>
      </c>
      <c r="AY24" s="4" t="s">
        <v>13</v>
      </c>
      <c r="AZ24" s="5" t="s">
        <v>14</v>
      </c>
      <c r="BD24">
        <v>168</v>
      </c>
      <c r="BE24">
        <f>AY80</f>
        <v>1.4308827956989247</v>
      </c>
      <c r="BF24">
        <f>AZ80</f>
        <v>6.3705355862685553E-2</v>
      </c>
    </row>
    <row r="25" spans="2:58" ht="15" thickBot="1" x14ac:dyDescent="0.35">
      <c r="B25" t="s">
        <v>0</v>
      </c>
      <c r="C25" s="1">
        <v>1</v>
      </c>
      <c r="D25" s="1">
        <v>2</v>
      </c>
      <c r="E25" s="1">
        <v>3</v>
      </c>
      <c r="F25" s="1">
        <v>4</v>
      </c>
      <c r="G25" s="1">
        <v>5</v>
      </c>
      <c r="H25" s="1">
        <v>6</v>
      </c>
      <c r="I25" s="1">
        <v>7</v>
      </c>
      <c r="J25" s="1">
        <v>8</v>
      </c>
      <c r="K25" s="1">
        <v>9</v>
      </c>
      <c r="L25" s="1">
        <v>10</v>
      </c>
      <c r="M25" s="1">
        <v>11</v>
      </c>
      <c r="N25" s="1">
        <v>12</v>
      </c>
      <c r="Q25" t="s">
        <v>0</v>
      </c>
      <c r="R25" s="1">
        <v>1</v>
      </c>
      <c r="S25" s="1">
        <v>2</v>
      </c>
      <c r="T25" s="1">
        <v>3</v>
      </c>
      <c r="U25" s="1">
        <v>4</v>
      </c>
      <c r="V25" s="1">
        <v>5</v>
      </c>
      <c r="W25" s="1">
        <v>6</v>
      </c>
      <c r="X25" s="1">
        <v>7</v>
      </c>
      <c r="Y25" s="1">
        <v>8</v>
      </c>
      <c r="Z25" s="1">
        <v>9</v>
      </c>
      <c r="AA25" s="1">
        <v>10</v>
      </c>
      <c r="AB25" s="1">
        <v>11</v>
      </c>
      <c r="AC25" s="1">
        <v>12</v>
      </c>
      <c r="AF25" t="s">
        <v>0</v>
      </c>
      <c r="AG25" s="1">
        <v>1</v>
      </c>
      <c r="AH25" s="1">
        <v>2</v>
      </c>
      <c r="AI25" s="1">
        <v>3</v>
      </c>
      <c r="AJ25" s="1">
        <v>4</v>
      </c>
      <c r="AK25" s="1">
        <v>5</v>
      </c>
      <c r="AL25" s="1">
        <v>6</v>
      </c>
      <c r="AM25" s="1">
        <v>7</v>
      </c>
      <c r="AN25" s="1">
        <v>8</v>
      </c>
      <c r="AO25" s="1">
        <v>9</v>
      </c>
      <c r="AP25" s="1">
        <v>10</v>
      </c>
      <c r="AQ25" s="1">
        <v>11</v>
      </c>
      <c r="AR25" s="1">
        <v>12</v>
      </c>
      <c r="AV25">
        <f>SUM(AG26:AJ33)/31</f>
        <v>0.51749677419354856</v>
      </c>
      <c r="AW25">
        <f>SUM(AK26:AN33)/31</f>
        <v>0.51449677419354856</v>
      </c>
      <c r="AX25">
        <f>SUM(AO26:AR33)/31</f>
        <v>0.52775161290322581</v>
      </c>
      <c r="AY25" s="6">
        <f>AVERAGE(AV25:AX25)</f>
        <v>0.51991505376344094</v>
      </c>
      <c r="AZ25" s="7">
        <f>STDEV(AV25:AX25)</f>
        <v>6.9504492202669115E-3</v>
      </c>
      <c r="BA25">
        <f>AZ25*100/AY25</f>
        <v>1.3368432342852175</v>
      </c>
      <c r="BD25">
        <v>192</v>
      </c>
      <c r="BE25">
        <f>AY91</f>
        <v>0</v>
      </c>
      <c r="BF25">
        <f>AZ91</f>
        <v>0</v>
      </c>
    </row>
    <row r="26" spans="2:58" x14ac:dyDescent="0.3">
      <c r="B26" t="s">
        <v>1</v>
      </c>
      <c r="C26" s="30">
        <v>7.46E-2</v>
      </c>
      <c r="D26" s="30">
        <v>1.9392</v>
      </c>
      <c r="E26" s="30">
        <v>8.0699999999999994E-2</v>
      </c>
      <c r="F26" s="30">
        <v>8.5000000000000006E-2</v>
      </c>
      <c r="G26" s="30">
        <v>8.77E-2</v>
      </c>
      <c r="H26" s="30">
        <v>1.7778</v>
      </c>
      <c r="I26" s="30">
        <v>0.50270000000000004</v>
      </c>
      <c r="J26" s="30">
        <v>8.5099999999999995E-2</v>
      </c>
      <c r="K26" s="30">
        <v>6.7199999999999996E-2</v>
      </c>
      <c r="L26" s="30">
        <v>1.7882</v>
      </c>
      <c r="M26" s="30">
        <v>7.9600000000000004E-2</v>
      </c>
      <c r="N26" s="30">
        <v>0.21199999999999999</v>
      </c>
      <c r="Q26" t="s">
        <v>1</v>
      </c>
      <c r="R26" s="11">
        <f>C26-$C$4</f>
        <v>2.6999999999999996E-2</v>
      </c>
      <c r="S26" s="3">
        <f>D26-$D$4</f>
        <v>1.8791</v>
      </c>
      <c r="T26" s="3">
        <f>E26-$E$4</f>
        <v>3.6899999999999995E-2</v>
      </c>
      <c r="U26" s="3">
        <f>F26-$F$4</f>
        <v>3.5600000000000007E-2</v>
      </c>
      <c r="V26" s="11">
        <f>G26-$G$4</f>
        <v>4.3200000000000002E-2</v>
      </c>
      <c r="W26" s="3">
        <f>H26-$H$4</f>
        <v>1.7322</v>
      </c>
      <c r="X26" s="3">
        <f>I26-$I$4</f>
        <v>0.45760000000000001</v>
      </c>
      <c r="Y26" s="3">
        <f>J26-$J$4</f>
        <v>3.8299999999999994E-2</v>
      </c>
      <c r="Z26" s="11">
        <f>K26-$K$4</f>
        <v>1.9699999999999995E-2</v>
      </c>
      <c r="AA26" s="3">
        <f>L26-$L$4</f>
        <v>1.7399</v>
      </c>
      <c r="AB26" s="3">
        <f>M26-$M$4</f>
        <v>3.5400000000000001E-2</v>
      </c>
      <c r="AC26" s="3">
        <f>N26-$N$4</f>
        <v>0.15939999999999999</v>
      </c>
      <c r="AF26" t="s">
        <v>1</v>
      </c>
      <c r="AG26" s="3">
        <f>IF(R26-$R$26&lt;0,"0",R26-$R$26)</f>
        <v>0</v>
      </c>
      <c r="AH26" s="3">
        <f t="shared" ref="AH26:AJ33" si="6">IF(S26-$R$26&lt;0,"0",S26-$R$26)</f>
        <v>1.8521000000000001</v>
      </c>
      <c r="AI26" s="3">
        <f t="shared" si="6"/>
        <v>9.8999999999999991E-3</v>
      </c>
      <c r="AJ26" s="3">
        <f t="shared" si="6"/>
        <v>8.6000000000000104E-3</v>
      </c>
      <c r="AK26" s="3">
        <f>IF(V26-$V$26&lt;0,"0",V26-$V$26)</f>
        <v>0</v>
      </c>
      <c r="AL26" s="3">
        <f t="shared" ref="AL26:AN33" si="7">IF(W26-$V$26&lt;0,"0",W26-$V$26)</f>
        <v>1.6890000000000001</v>
      </c>
      <c r="AM26" s="3">
        <f t="shared" si="7"/>
        <v>0.41439999999999999</v>
      </c>
      <c r="AN26" s="3" t="str">
        <f t="shared" si="7"/>
        <v>0</v>
      </c>
      <c r="AO26" s="3">
        <f>IF(Z26-$Z$26&lt;0,"0",Z26-$Z$26)</f>
        <v>0</v>
      </c>
      <c r="AP26" s="3">
        <f t="shared" ref="AP26:AR33" si="8">IF(AA26-$Z$26&lt;0,"0",AA26-$Z$26)</f>
        <v>1.7202</v>
      </c>
      <c r="AQ26" s="3">
        <f t="shared" si="8"/>
        <v>1.5700000000000006E-2</v>
      </c>
      <c r="AR26" s="3">
        <f t="shared" si="8"/>
        <v>0.13969999999999999</v>
      </c>
      <c r="BD26">
        <v>216</v>
      </c>
      <c r="BE26">
        <f>AY102</f>
        <v>0</v>
      </c>
      <c r="BF26">
        <f>AZ102</f>
        <v>0</v>
      </c>
    </row>
    <row r="27" spans="2:58" x14ac:dyDescent="0.3">
      <c r="B27" t="s">
        <v>2</v>
      </c>
      <c r="C27" s="30">
        <v>0.90129999999999999</v>
      </c>
      <c r="D27" s="30">
        <v>0.27379999999999999</v>
      </c>
      <c r="E27" s="30">
        <v>2.1614</v>
      </c>
      <c r="F27" s="30">
        <v>0.11799999999999999</v>
      </c>
      <c r="G27" s="30">
        <v>1.1216999999999999</v>
      </c>
      <c r="H27" s="30">
        <v>0.25890000000000002</v>
      </c>
      <c r="I27" s="30">
        <v>2.2559</v>
      </c>
      <c r="J27" s="30">
        <v>0.95379999999999998</v>
      </c>
      <c r="K27" s="30">
        <v>0.81059999999999999</v>
      </c>
      <c r="L27" s="30">
        <v>8.5599999999999996E-2</v>
      </c>
      <c r="M27" s="30">
        <v>1.4787999999999999</v>
      </c>
      <c r="N27" s="30">
        <v>1.3796999999999999</v>
      </c>
      <c r="Q27" t="s">
        <v>2</v>
      </c>
      <c r="R27" s="3">
        <f>C27-$C$5</f>
        <v>0.85750000000000004</v>
      </c>
      <c r="S27" s="3">
        <f>D27-$D$5</f>
        <v>0.21729999999999999</v>
      </c>
      <c r="T27" s="3">
        <f>E27-$E$5</f>
        <v>2.1135999999999999</v>
      </c>
      <c r="U27" s="3">
        <f>F27-$F$5</f>
        <v>6.88E-2</v>
      </c>
      <c r="V27" s="3">
        <f>G27-$G$5</f>
        <v>1.0789</v>
      </c>
      <c r="W27" s="3">
        <f>H27-$H$5</f>
        <v>0.19890000000000002</v>
      </c>
      <c r="X27" s="3">
        <f>I27-$I$5</f>
        <v>2.2084999999999999</v>
      </c>
      <c r="Y27" s="3">
        <f>J27-$J$5</f>
        <v>0.90559999999999996</v>
      </c>
      <c r="Z27" s="3">
        <f>K27-$K$5</f>
        <v>0.76449999999999996</v>
      </c>
      <c r="AA27" s="3">
        <f>L27-$L$5</f>
        <v>1.8299999999999997E-2</v>
      </c>
      <c r="AB27" s="3">
        <f>M27-$M$5</f>
        <v>1.4312999999999998</v>
      </c>
      <c r="AC27" s="3">
        <f>N27-$N$5</f>
        <v>1.3265</v>
      </c>
      <c r="AF27" t="s">
        <v>2</v>
      </c>
      <c r="AG27" s="3">
        <f>IF(R27-$R$26&lt;0,"0",R27-$R$26)</f>
        <v>0.83050000000000002</v>
      </c>
      <c r="AH27" s="3">
        <f t="shared" si="6"/>
        <v>0.1903</v>
      </c>
      <c r="AI27" s="3">
        <f t="shared" si="6"/>
        <v>2.0865999999999998</v>
      </c>
      <c r="AJ27" s="3">
        <f t="shared" si="6"/>
        <v>4.1800000000000004E-2</v>
      </c>
      <c r="AK27" s="3">
        <f t="shared" ref="AK27:AK33" si="9">IF(V27-$V$26&lt;0,"0",V27-$V$26)</f>
        <v>1.0357000000000001</v>
      </c>
      <c r="AL27" s="3">
        <f t="shared" si="7"/>
        <v>0.15570000000000001</v>
      </c>
      <c r="AM27" s="3">
        <f t="shared" si="7"/>
        <v>2.1652999999999998</v>
      </c>
      <c r="AN27" s="3">
        <f t="shared" si="7"/>
        <v>0.86239999999999994</v>
      </c>
      <c r="AO27" s="3">
        <f t="shared" ref="AO27:AO33" si="10">IF(Z27-$Z$26&lt;0,"0",Z27-$Z$26)</f>
        <v>0.74479999999999991</v>
      </c>
      <c r="AP27" s="3" t="str">
        <f t="shared" si="8"/>
        <v>0</v>
      </c>
      <c r="AQ27" s="3">
        <f t="shared" si="8"/>
        <v>1.4115999999999997</v>
      </c>
      <c r="AR27" s="3">
        <f t="shared" si="8"/>
        <v>1.3068</v>
      </c>
      <c r="BD27">
        <v>240</v>
      </c>
      <c r="BE27">
        <f>AY113</f>
        <v>0</v>
      </c>
      <c r="BF27">
        <f>AZ113</f>
        <v>0</v>
      </c>
    </row>
    <row r="28" spans="2:58" x14ac:dyDescent="0.3">
      <c r="B28" t="s">
        <v>3</v>
      </c>
      <c r="C28" s="30">
        <v>0.58640000000000003</v>
      </c>
      <c r="D28" s="30">
        <v>7.7899999999999997E-2</v>
      </c>
      <c r="E28" s="30">
        <v>4.4400000000000002E-2</v>
      </c>
      <c r="F28" s="30">
        <v>0.14699999999999999</v>
      </c>
      <c r="G28" s="30">
        <v>0.1469</v>
      </c>
      <c r="H28" s="30">
        <v>7.3700000000000002E-2</v>
      </c>
      <c r="I28" s="30">
        <v>4.3900000000000002E-2</v>
      </c>
      <c r="J28" s="30">
        <v>0.40100000000000002</v>
      </c>
      <c r="K28" s="30">
        <v>0.1963</v>
      </c>
      <c r="L28" s="30">
        <v>7.2300000000000003E-2</v>
      </c>
      <c r="M28" s="30">
        <v>4.3900000000000002E-2</v>
      </c>
      <c r="N28" s="30">
        <v>8.1199999999999994E-2</v>
      </c>
      <c r="Q28" t="s">
        <v>3</v>
      </c>
      <c r="R28" s="3">
        <f>C28-$C$6</f>
        <v>0.53480000000000005</v>
      </c>
      <c r="S28" s="3">
        <f>D28-$D$6</f>
        <v>2.2699999999999998E-2</v>
      </c>
      <c r="T28" s="3">
        <f>E28-$E$6</f>
        <v>-0.32040000000000002</v>
      </c>
      <c r="U28" s="3">
        <f>F28-$F$6</f>
        <v>7.4099999999999985E-2</v>
      </c>
      <c r="V28" s="3">
        <f>G28-$G$6</f>
        <v>9.5600000000000004E-2</v>
      </c>
      <c r="W28" s="3">
        <f>H28-$H$6</f>
        <v>2.0200000000000003E-2</v>
      </c>
      <c r="X28" s="3">
        <f>I28-$I$6</f>
        <v>-0.37330000000000002</v>
      </c>
      <c r="Y28" s="3">
        <f>J28-$J$6</f>
        <v>0.34450000000000003</v>
      </c>
      <c r="Z28" s="3">
        <f>K28-$K$6</f>
        <v>7.2400000000000006E-2</v>
      </c>
      <c r="AA28" s="3">
        <f>L28-$L$6</f>
        <v>1.2100000000000007E-2</v>
      </c>
      <c r="AB28" s="3">
        <f>M28-$M$6</f>
        <v>-0.19240000000000002</v>
      </c>
      <c r="AC28" s="3">
        <f>N28-$N$6</f>
        <v>1.6299999999999995E-2</v>
      </c>
      <c r="AF28" t="s">
        <v>3</v>
      </c>
      <c r="AG28" s="3">
        <f t="shared" ref="AG28:AG33" si="11">IF(R28-$R$26&lt;0,"0",R28-$R$26)</f>
        <v>0.50780000000000003</v>
      </c>
      <c r="AH28" s="3" t="str">
        <f t="shared" si="6"/>
        <v>0</v>
      </c>
      <c r="AI28" s="3" t="str">
        <f t="shared" si="6"/>
        <v>0</v>
      </c>
      <c r="AJ28" s="3">
        <f t="shared" si="6"/>
        <v>4.7099999999999989E-2</v>
      </c>
      <c r="AK28" s="3">
        <f t="shared" si="9"/>
        <v>5.2400000000000002E-2</v>
      </c>
      <c r="AL28" s="3" t="str">
        <f t="shared" si="7"/>
        <v>0</v>
      </c>
      <c r="AM28" s="3" t="str">
        <f t="shared" si="7"/>
        <v>0</v>
      </c>
      <c r="AN28" s="3">
        <f t="shared" si="7"/>
        <v>0.30130000000000001</v>
      </c>
      <c r="AO28" s="3">
        <f t="shared" si="10"/>
        <v>5.2700000000000011E-2</v>
      </c>
      <c r="AP28" s="3" t="str">
        <f t="shared" si="8"/>
        <v>0</v>
      </c>
      <c r="AQ28" s="3" t="str">
        <f t="shared" si="8"/>
        <v>0</v>
      </c>
      <c r="AR28" s="3" t="str">
        <f t="shared" si="8"/>
        <v>0</v>
      </c>
    </row>
    <row r="29" spans="2:58" x14ac:dyDescent="0.3">
      <c r="B29" t="s">
        <v>4</v>
      </c>
      <c r="C29" s="30">
        <v>0.3725</v>
      </c>
      <c r="D29" s="30">
        <v>0.70330000000000004</v>
      </c>
      <c r="E29" s="30">
        <v>4.65E-2</v>
      </c>
      <c r="F29" s="30">
        <v>0.46889999999999998</v>
      </c>
      <c r="G29" s="30">
        <v>0.91820000000000002</v>
      </c>
      <c r="H29" s="30">
        <v>1.6658999999999999</v>
      </c>
      <c r="I29" s="30">
        <v>7.85E-2</v>
      </c>
      <c r="J29" s="30">
        <v>0.69189999999999996</v>
      </c>
      <c r="K29" s="30">
        <v>0.3382</v>
      </c>
      <c r="L29" s="30">
        <v>0.76300000000000001</v>
      </c>
      <c r="M29" s="30">
        <v>7.5899999999999995E-2</v>
      </c>
      <c r="N29" s="30">
        <v>0.75580000000000003</v>
      </c>
      <c r="Q29" t="s">
        <v>4</v>
      </c>
      <c r="R29" s="3">
        <f>C29-$C$7</f>
        <v>0.32419999999999999</v>
      </c>
      <c r="S29" s="3">
        <f>D29-$D$7</f>
        <v>0.65490000000000004</v>
      </c>
      <c r="T29" s="3">
        <f>E29-$E$7</f>
        <v>-3.7099999999999994E-2</v>
      </c>
      <c r="U29" s="3">
        <f>F29-$F$7</f>
        <v>0.4209</v>
      </c>
      <c r="V29" s="3">
        <f>G29-$G$7</f>
        <v>0.86470000000000002</v>
      </c>
      <c r="W29" s="3">
        <f>H29-$H$7</f>
        <v>1.6152</v>
      </c>
      <c r="X29" s="3">
        <f>I29-$I$7</f>
        <v>1.2399999999999994E-2</v>
      </c>
      <c r="Y29" s="3">
        <f>J29-$J$7</f>
        <v>0.64379999999999993</v>
      </c>
      <c r="Z29" s="3">
        <f>K29-$K$7</f>
        <v>0.2752</v>
      </c>
      <c r="AA29" s="3">
        <f>L29-$L$7</f>
        <v>0.71520000000000006</v>
      </c>
      <c r="AB29" s="3">
        <f>M29-$M$7</f>
        <v>2.6799999999999997E-2</v>
      </c>
      <c r="AC29" s="3">
        <f>N29-$N$7</f>
        <v>0.70140000000000002</v>
      </c>
      <c r="AF29" t="s">
        <v>4</v>
      </c>
      <c r="AG29" s="3">
        <f t="shared" si="11"/>
        <v>0.29720000000000002</v>
      </c>
      <c r="AH29" s="3">
        <f t="shared" si="6"/>
        <v>0.62790000000000001</v>
      </c>
      <c r="AI29" s="3" t="str">
        <f t="shared" si="6"/>
        <v>0</v>
      </c>
      <c r="AJ29" s="3">
        <f t="shared" si="6"/>
        <v>0.39390000000000003</v>
      </c>
      <c r="AK29" s="3">
        <f t="shared" si="9"/>
        <v>0.82150000000000001</v>
      </c>
      <c r="AL29" s="3">
        <f t="shared" si="7"/>
        <v>1.5720000000000001</v>
      </c>
      <c r="AM29" s="3" t="str">
        <f t="shared" si="7"/>
        <v>0</v>
      </c>
      <c r="AN29" s="3">
        <f t="shared" si="7"/>
        <v>0.60059999999999991</v>
      </c>
      <c r="AO29" s="3">
        <f t="shared" si="10"/>
        <v>0.2555</v>
      </c>
      <c r="AP29" s="3">
        <f t="shared" si="8"/>
        <v>0.69550000000000001</v>
      </c>
      <c r="AQ29" s="3">
        <f t="shared" si="8"/>
        <v>7.1000000000000021E-3</v>
      </c>
      <c r="AR29" s="3">
        <f t="shared" si="8"/>
        <v>0.68169999999999997</v>
      </c>
    </row>
    <row r="30" spans="2:58" x14ac:dyDescent="0.3">
      <c r="B30" t="s">
        <v>5</v>
      </c>
      <c r="C30" s="30">
        <v>8.5999999999999993E-2</v>
      </c>
      <c r="D30" s="30">
        <v>2.0884</v>
      </c>
      <c r="E30" s="30">
        <v>0.10340000000000001</v>
      </c>
      <c r="F30" s="30">
        <v>8.4599999999999995E-2</v>
      </c>
      <c r="G30" s="30">
        <v>8.1299999999999997E-2</v>
      </c>
      <c r="H30" s="30">
        <v>0.69220000000000004</v>
      </c>
      <c r="I30" s="30">
        <v>0.86050000000000004</v>
      </c>
      <c r="J30" s="30">
        <v>8.2799999999999999E-2</v>
      </c>
      <c r="K30" s="30">
        <v>9.4500000000000001E-2</v>
      </c>
      <c r="L30" s="30">
        <v>2.0087999999999999</v>
      </c>
      <c r="M30" s="30">
        <v>0.83819999999999995</v>
      </c>
      <c r="N30" s="30">
        <v>7.7100000000000002E-2</v>
      </c>
      <c r="Q30" t="s">
        <v>5</v>
      </c>
      <c r="R30" s="3">
        <f>C30-$C$8</f>
        <v>4.1099999999999991E-2</v>
      </c>
      <c r="S30" s="3">
        <f>D30-$D$8</f>
        <v>2.0394999999999999</v>
      </c>
      <c r="T30" s="3">
        <f>E30-$E$8</f>
        <v>5.2300000000000006E-2</v>
      </c>
      <c r="U30" s="3">
        <f>F30-$F$8</f>
        <v>3.3899999999999993E-2</v>
      </c>
      <c r="V30" s="3">
        <f>G30-$G$8</f>
        <v>3.6600000000000001E-2</v>
      </c>
      <c r="W30" s="3">
        <f>H30-$H$8</f>
        <v>0.64190000000000003</v>
      </c>
      <c r="X30" s="3">
        <f>I30-$I$8</f>
        <v>0.81210000000000004</v>
      </c>
      <c r="Y30" s="3">
        <f>J30-$J$8</f>
        <v>3.4700000000000002E-2</v>
      </c>
      <c r="Z30" s="3">
        <f>K30-$K$8</f>
        <v>5.1900000000000002E-2</v>
      </c>
      <c r="AA30" s="3">
        <f>L30-$L$8</f>
        <v>1.9604999999999999</v>
      </c>
      <c r="AB30" s="3">
        <f>M30-$M$8</f>
        <v>0.7883</v>
      </c>
      <c r="AC30" s="3">
        <f>N30-$N$8</f>
        <v>1.9500000000000003E-2</v>
      </c>
      <c r="AF30" t="s">
        <v>5</v>
      </c>
      <c r="AG30" s="3">
        <f t="shared" si="11"/>
        <v>1.4099999999999994E-2</v>
      </c>
      <c r="AH30" s="3">
        <f t="shared" si="6"/>
        <v>2.0124999999999997</v>
      </c>
      <c r="AI30" s="3">
        <f t="shared" si="6"/>
        <v>2.530000000000001E-2</v>
      </c>
      <c r="AJ30" s="3">
        <f t="shared" si="6"/>
        <v>6.8999999999999964E-3</v>
      </c>
      <c r="AK30" s="3" t="str">
        <f t="shared" si="9"/>
        <v>0</v>
      </c>
      <c r="AL30" s="3">
        <f t="shared" si="7"/>
        <v>0.59870000000000001</v>
      </c>
      <c r="AM30" s="3">
        <f t="shared" si="7"/>
        <v>0.76890000000000003</v>
      </c>
      <c r="AN30" s="3" t="str">
        <f t="shared" si="7"/>
        <v>0</v>
      </c>
      <c r="AO30" s="3">
        <f t="shared" si="10"/>
        <v>3.2200000000000006E-2</v>
      </c>
      <c r="AP30" s="3">
        <f t="shared" si="8"/>
        <v>1.9407999999999999</v>
      </c>
      <c r="AQ30" s="3">
        <f t="shared" si="8"/>
        <v>0.76859999999999995</v>
      </c>
      <c r="AR30" s="3" t="str">
        <f t="shared" si="8"/>
        <v>0</v>
      </c>
    </row>
    <row r="31" spans="2:58" x14ac:dyDescent="0.3">
      <c r="B31" t="s">
        <v>6</v>
      </c>
      <c r="C31" s="30">
        <v>0.74429999999999996</v>
      </c>
      <c r="D31" s="30">
        <v>0.27289999999999998</v>
      </c>
      <c r="E31" s="30">
        <v>7.3999999999999996E-2</v>
      </c>
      <c r="F31" s="30">
        <v>0.19209999999999999</v>
      </c>
      <c r="G31" s="30">
        <v>0.85140000000000005</v>
      </c>
      <c r="H31" s="30">
        <v>8.5199999999999998E-2</v>
      </c>
      <c r="I31" s="30">
        <v>7.2099999999999997E-2</v>
      </c>
      <c r="J31" s="30">
        <v>0.13950000000000001</v>
      </c>
      <c r="K31" s="30">
        <v>0.41289999999999999</v>
      </c>
      <c r="L31" s="30">
        <v>8.2400000000000001E-2</v>
      </c>
      <c r="M31" s="30">
        <v>7.51E-2</v>
      </c>
      <c r="N31" s="30">
        <v>0.19359999999999999</v>
      </c>
      <c r="Q31" t="s">
        <v>6</v>
      </c>
      <c r="R31" s="3">
        <f>C31-$C$9</f>
        <v>0.69409999999999994</v>
      </c>
      <c r="S31" s="3">
        <f>D31-$D$9</f>
        <v>0.21929999999999997</v>
      </c>
      <c r="T31" s="3">
        <f>E31-$E$9</f>
        <v>2.4199999999999999E-2</v>
      </c>
      <c r="U31" s="3">
        <f>F31-$F$9</f>
        <v>0.13999999999999999</v>
      </c>
      <c r="V31" s="3">
        <f>G31-$G$9</f>
        <v>0.80190000000000006</v>
      </c>
      <c r="W31" s="3">
        <f>H31-$H$9</f>
        <v>3.1599999999999996E-2</v>
      </c>
      <c r="X31" s="3">
        <f>I31-$I$9</f>
        <v>2.0399999999999995E-2</v>
      </c>
      <c r="Y31" s="3">
        <f>J31-$J$9</f>
        <v>8.5700000000000012E-2</v>
      </c>
      <c r="Z31" s="3">
        <f>K31-$K$9</f>
        <v>0.35959999999999998</v>
      </c>
      <c r="AA31" s="3">
        <f>L31-$L$9</f>
        <v>2.9400000000000003E-2</v>
      </c>
      <c r="AB31" s="3">
        <f>M31-$M$9</f>
        <v>2.4300000000000002E-2</v>
      </c>
      <c r="AC31" s="3">
        <f>N31-$N$9</f>
        <v>0.14199999999999999</v>
      </c>
      <c r="AF31" t="s">
        <v>6</v>
      </c>
      <c r="AG31" s="3">
        <f t="shared" si="11"/>
        <v>0.66709999999999992</v>
      </c>
      <c r="AH31" s="3">
        <f t="shared" si="6"/>
        <v>0.19229999999999997</v>
      </c>
      <c r="AI31" s="3" t="str">
        <f t="shared" si="6"/>
        <v>0</v>
      </c>
      <c r="AJ31" s="3">
        <f t="shared" si="6"/>
        <v>0.11299999999999999</v>
      </c>
      <c r="AK31" s="3">
        <f t="shared" si="9"/>
        <v>0.75870000000000004</v>
      </c>
      <c r="AL31" s="3" t="str">
        <f t="shared" si="7"/>
        <v>0</v>
      </c>
      <c r="AM31" s="3" t="str">
        <f t="shared" si="7"/>
        <v>0</v>
      </c>
      <c r="AN31" s="3">
        <f t="shared" si="7"/>
        <v>4.250000000000001E-2</v>
      </c>
      <c r="AO31" s="3">
        <f t="shared" si="10"/>
        <v>0.33989999999999998</v>
      </c>
      <c r="AP31" s="3">
        <f t="shared" si="8"/>
        <v>9.7000000000000072E-3</v>
      </c>
      <c r="AQ31" s="3">
        <f t="shared" si="8"/>
        <v>4.6000000000000069E-3</v>
      </c>
      <c r="AR31" s="3">
        <f t="shared" si="8"/>
        <v>0.12229999999999999</v>
      </c>
    </row>
    <row r="32" spans="2:58" x14ac:dyDescent="0.3">
      <c r="B32" t="s">
        <v>7</v>
      </c>
      <c r="C32" s="30">
        <v>2.0194000000000001</v>
      </c>
      <c r="D32" s="30">
        <v>1.4569000000000001</v>
      </c>
      <c r="E32" s="30">
        <v>7.4499999999999997E-2</v>
      </c>
      <c r="F32" s="30">
        <v>7.9899999999999999E-2</v>
      </c>
      <c r="G32" s="30">
        <v>0.24640000000000001</v>
      </c>
      <c r="H32" s="30">
        <v>1.5538000000000001</v>
      </c>
      <c r="I32" s="30">
        <v>6.88E-2</v>
      </c>
      <c r="J32" s="30">
        <v>7.5800000000000006E-2</v>
      </c>
      <c r="K32" s="30">
        <v>0.1714</v>
      </c>
      <c r="L32" s="30">
        <v>1.6497999999999999</v>
      </c>
      <c r="M32" s="30">
        <v>7.2599999999999998E-2</v>
      </c>
      <c r="N32" s="30">
        <v>0.08</v>
      </c>
      <c r="Q32" t="s">
        <v>7</v>
      </c>
      <c r="R32" s="3">
        <f>C32-$C$10</f>
        <v>1.9651000000000001</v>
      </c>
      <c r="S32" s="3">
        <f>D32-$D$10</f>
        <v>1.4039000000000001</v>
      </c>
      <c r="T32" s="3">
        <f>E32-$E$10</f>
        <v>2.9699999999999997E-2</v>
      </c>
      <c r="U32" s="3">
        <f>F32-$F$10</f>
        <v>2.76E-2</v>
      </c>
      <c r="V32" s="3">
        <f>G32-$G$10</f>
        <v>0.19309999999999999</v>
      </c>
      <c r="W32" s="3">
        <f>H32-$H$10</f>
        <v>1.5013000000000001</v>
      </c>
      <c r="X32" s="3">
        <f>I32-$I$10</f>
        <v>2.4899999999999999E-2</v>
      </c>
      <c r="Y32" s="3">
        <f>J32-$J$10</f>
        <v>3.1800000000000009E-2</v>
      </c>
      <c r="Z32" s="3">
        <f>K32-$K$10</f>
        <v>0.11929999999999999</v>
      </c>
      <c r="AA32" s="3">
        <f>L32-$L$10</f>
        <v>1.5958999999999999</v>
      </c>
      <c r="AB32" s="3">
        <f>M32-$M$10</f>
        <v>2.69E-2</v>
      </c>
      <c r="AC32" s="3">
        <f>N32-$N$10</f>
        <v>3.27E-2</v>
      </c>
      <c r="AF32" t="s">
        <v>7</v>
      </c>
      <c r="AG32" s="3">
        <f t="shared" si="11"/>
        <v>1.9381000000000002</v>
      </c>
      <c r="AH32" s="3">
        <f t="shared" si="6"/>
        <v>1.3769000000000002</v>
      </c>
      <c r="AI32" s="3">
        <f t="shared" si="6"/>
        <v>2.700000000000001E-3</v>
      </c>
      <c r="AJ32" s="3">
        <f t="shared" si="6"/>
        <v>6.0000000000000331E-4</v>
      </c>
      <c r="AK32" s="3">
        <f t="shared" si="9"/>
        <v>0.14989999999999998</v>
      </c>
      <c r="AL32" s="3">
        <f t="shared" si="7"/>
        <v>1.4581000000000002</v>
      </c>
      <c r="AM32" s="3" t="str">
        <f t="shared" si="7"/>
        <v>0</v>
      </c>
      <c r="AN32" s="3" t="str">
        <f t="shared" si="7"/>
        <v>0</v>
      </c>
      <c r="AO32" s="3">
        <f t="shared" si="10"/>
        <v>9.9599999999999994E-2</v>
      </c>
      <c r="AP32" s="3">
        <f t="shared" si="8"/>
        <v>1.5761999999999998</v>
      </c>
      <c r="AQ32" s="3">
        <f t="shared" si="8"/>
        <v>7.200000000000005E-3</v>
      </c>
      <c r="AR32" s="3">
        <f t="shared" si="8"/>
        <v>1.3000000000000005E-2</v>
      </c>
    </row>
    <row r="33" spans="2:53" x14ac:dyDescent="0.3">
      <c r="B33" t="s">
        <v>8</v>
      </c>
      <c r="C33" s="30">
        <v>1.0826</v>
      </c>
      <c r="D33" s="30">
        <v>1.2402</v>
      </c>
      <c r="E33" s="30">
        <v>0.54979999999999996</v>
      </c>
      <c r="F33" s="30">
        <v>0.2984</v>
      </c>
      <c r="G33" s="30">
        <v>1.2623</v>
      </c>
      <c r="H33" s="30">
        <v>1.4470000000000001</v>
      </c>
      <c r="I33" s="30">
        <v>6.6299999999999998E-2</v>
      </c>
      <c r="J33" s="30">
        <v>7.6399999999999996E-2</v>
      </c>
      <c r="K33" s="30">
        <v>1.1990000000000001</v>
      </c>
      <c r="L33" s="30">
        <v>1.5851999999999999</v>
      </c>
      <c r="M33" s="30">
        <v>1.1857</v>
      </c>
      <c r="N33" s="30">
        <v>0.74209999999999998</v>
      </c>
      <c r="Q33" t="s">
        <v>8</v>
      </c>
      <c r="R33" s="3">
        <f>C33-$C$11</f>
        <v>1.0321</v>
      </c>
      <c r="S33" s="3">
        <f>D33-$D$11</f>
        <v>1.1833</v>
      </c>
      <c r="T33" s="3">
        <f>E33-$E$11</f>
        <v>0.49249999999999994</v>
      </c>
      <c r="U33" s="3">
        <f>F33-$F$11</f>
        <v>0.1993</v>
      </c>
      <c r="V33" s="3">
        <f>G33-$G$11</f>
        <v>1.1921999999999999</v>
      </c>
      <c r="W33" s="3">
        <f>H33-$H$11</f>
        <v>1.3965000000000001</v>
      </c>
      <c r="X33" s="3">
        <f>I33-$I$11</f>
        <v>1.26E-2</v>
      </c>
      <c r="Y33" s="3">
        <f>J33-$J$11</f>
        <v>1.7299999999999996E-2</v>
      </c>
      <c r="Z33" s="3">
        <f>K33-$K$11</f>
        <v>1.1469</v>
      </c>
      <c r="AA33" s="3">
        <f>L33-$L$11</f>
        <v>1.5279</v>
      </c>
      <c r="AB33" s="3">
        <f>M33-$M$11</f>
        <v>1.1335999999999999</v>
      </c>
      <c r="AC33" s="3">
        <f>N33-$N$11</f>
        <v>0.68530000000000002</v>
      </c>
      <c r="AF33" t="s">
        <v>8</v>
      </c>
      <c r="AG33" s="3">
        <f t="shared" si="11"/>
        <v>1.0051000000000001</v>
      </c>
      <c r="AH33" s="3">
        <f t="shared" si="6"/>
        <v>1.1563000000000001</v>
      </c>
      <c r="AI33" s="3">
        <f t="shared" si="6"/>
        <v>0.46549999999999991</v>
      </c>
      <c r="AJ33" s="3">
        <f t="shared" si="6"/>
        <v>0.17230000000000001</v>
      </c>
      <c r="AK33" s="3">
        <f t="shared" si="9"/>
        <v>1.149</v>
      </c>
      <c r="AL33" s="3">
        <f t="shared" si="7"/>
        <v>1.3533000000000002</v>
      </c>
      <c r="AM33" s="3" t="str">
        <f t="shared" si="7"/>
        <v>0</v>
      </c>
      <c r="AN33" s="3" t="str">
        <f t="shared" si="7"/>
        <v>0</v>
      </c>
      <c r="AO33" s="3">
        <f t="shared" si="10"/>
        <v>1.1272</v>
      </c>
      <c r="AP33" s="3">
        <f t="shared" si="8"/>
        <v>1.5082</v>
      </c>
      <c r="AQ33" s="3">
        <f t="shared" si="8"/>
        <v>1.1138999999999999</v>
      </c>
      <c r="AR33" s="3">
        <f t="shared" si="8"/>
        <v>0.66559999999999997</v>
      </c>
    </row>
    <row r="34" spans="2:53" ht="15" thickBot="1" x14ac:dyDescent="0.35"/>
    <row r="35" spans="2:53" x14ac:dyDescent="0.3">
      <c r="B35">
        <v>72</v>
      </c>
      <c r="Q35">
        <v>72</v>
      </c>
      <c r="AF35">
        <v>72</v>
      </c>
      <c r="AV35" t="s">
        <v>10</v>
      </c>
      <c r="AW35" t="s">
        <v>11</v>
      </c>
      <c r="AX35" t="s">
        <v>12</v>
      </c>
      <c r="AY35" s="4" t="s">
        <v>13</v>
      </c>
      <c r="AZ35" s="5" t="s">
        <v>14</v>
      </c>
    </row>
    <row r="36" spans="2:53" ht="15" thickBot="1" x14ac:dyDescent="0.35">
      <c r="B36" t="s">
        <v>0</v>
      </c>
      <c r="C36" s="1">
        <v>1</v>
      </c>
      <c r="D36" s="1">
        <v>2</v>
      </c>
      <c r="E36" s="1">
        <v>3</v>
      </c>
      <c r="F36" s="1">
        <v>4</v>
      </c>
      <c r="G36" s="1">
        <v>5</v>
      </c>
      <c r="H36" s="1">
        <v>6</v>
      </c>
      <c r="I36" s="1">
        <v>7</v>
      </c>
      <c r="J36" s="1">
        <v>8</v>
      </c>
      <c r="K36" s="1">
        <v>9</v>
      </c>
      <c r="L36" s="1">
        <v>10</v>
      </c>
      <c r="M36" s="1">
        <v>11</v>
      </c>
      <c r="N36" s="1">
        <v>12</v>
      </c>
      <c r="Q36" t="s">
        <v>0</v>
      </c>
      <c r="R36" s="1">
        <v>1</v>
      </c>
      <c r="S36" s="1">
        <v>2</v>
      </c>
      <c r="T36" s="1">
        <v>3</v>
      </c>
      <c r="U36" s="1">
        <v>4</v>
      </c>
      <c r="V36" s="1">
        <v>5</v>
      </c>
      <c r="W36" s="1">
        <v>6</v>
      </c>
      <c r="X36" s="1">
        <v>7</v>
      </c>
      <c r="Y36" s="1">
        <v>8</v>
      </c>
      <c r="Z36" s="1">
        <v>9</v>
      </c>
      <c r="AA36" s="1">
        <v>10</v>
      </c>
      <c r="AB36" s="1">
        <v>11</v>
      </c>
      <c r="AC36" s="1">
        <v>12</v>
      </c>
      <c r="AF36" t="s">
        <v>0</v>
      </c>
      <c r="AG36" s="1">
        <v>1</v>
      </c>
      <c r="AH36" s="1">
        <v>2</v>
      </c>
      <c r="AI36" s="1">
        <v>3</v>
      </c>
      <c r="AJ36" s="1">
        <v>4</v>
      </c>
      <c r="AK36" s="1">
        <v>5</v>
      </c>
      <c r="AL36" s="1">
        <v>6</v>
      </c>
      <c r="AM36" s="1">
        <v>7</v>
      </c>
      <c r="AN36" s="1">
        <v>8</v>
      </c>
      <c r="AO36" s="1">
        <v>9</v>
      </c>
      <c r="AP36" s="1">
        <v>10</v>
      </c>
      <c r="AQ36" s="1">
        <v>11</v>
      </c>
      <c r="AR36" s="1">
        <v>12</v>
      </c>
      <c r="AV36">
        <f>SUM(AG37:AJ44)/31</f>
        <v>0.84693870967741947</v>
      </c>
      <c r="AW36">
        <f>SUM(AK37:AN44)/31</f>
        <v>0.95434838709677428</v>
      </c>
      <c r="AX36">
        <f>SUM(AO37:AR44)/31</f>
        <v>0.94061935483870973</v>
      </c>
      <c r="AY36" s="6">
        <f>AVERAGE(AV36:AX36)</f>
        <v>0.91396881720430123</v>
      </c>
      <c r="AZ36" s="7">
        <f>STDEV(AV36:AX36)</f>
        <v>5.8454239093368887E-2</v>
      </c>
      <c r="BA36">
        <f>AZ36*100/AY36</f>
        <v>6.3956491723833615</v>
      </c>
    </row>
    <row r="37" spans="2:53" x14ac:dyDescent="0.3">
      <c r="B37" t="s">
        <v>1</v>
      </c>
      <c r="C37" s="15">
        <v>9.11E-2</v>
      </c>
      <c r="D37" s="15">
        <v>2.4310999999999998</v>
      </c>
      <c r="E37" s="15">
        <v>0.80940000000000001</v>
      </c>
      <c r="F37" s="15">
        <v>9.9500000000000005E-2</v>
      </c>
      <c r="G37" s="15">
        <v>0.1124</v>
      </c>
      <c r="H37" s="15">
        <v>2.4706999999999999</v>
      </c>
      <c r="I37" s="15">
        <v>1.5405</v>
      </c>
      <c r="J37" s="15">
        <v>0.13220000000000001</v>
      </c>
      <c r="K37" s="15">
        <v>8.1900000000000001E-2</v>
      </c>
      <c r="L37" s="15">
        <v>2.3993000000000002</v>
      </c>
      <c r="M37" s="15">
        <v>0.16089999999999999</v>
      </c>
      <c r="N37" s="15">
        <v>1.1248</v>
      </c>
      <c r="Q37" t="s">
        <v>1</v>
      </c>
      <c r="R37" s="11">
        <f>C37-$C$4</f>
        <v>4.3499999999999997E-2</v>
      </c>
      <c r="S37" s="3">
        <f>D37-$D$4</f>
        <v>2.371</v>
      </c>
      <c r="T37" s="3">
        <f>E37-$E$4</f>
        <v>0.76560000000000006</v>
      </c>
      <c r="U37" s="3">
        <f>F37-$F$4</f>
        <v>5.0100000000000006E-2</v>
      </c>
      <c r="V37" s="11">
        <f>G37-$G$4</f>
        <v>6.7900000000000002E-2</v>
      </c>
      <c r="W37" s="3">
        <f>H37-$H$4</f>
        <v>2.4251</v>
      </c>
      <c r="X37" s="3">
        <f>I37-$I$4</f>
        <v>1.4954000000000001</v>
      </c>
      <c r="Y37" s="3">
        <f>J37-$J$4</f>
        <v>8.5400000000000004E-2</v>
      </c>
      <c r="Z37" s="11">
        <f>K37-$K$4</f>
        <v>3.44E-2</v>
      </c>
      <c r="AA37" s="3">
        <f>L37-$L$4</f>
        <v>2.3510000000000004</v>
      </c>
      <c r="AB37" s="3">
        <f>M37-$M$4</f>
        <v>0.11669999999999998</v>
      </c>
      <c r="AC37" s="3">
        <f>N37-$N$4</f>
        <v>1.0722</v>
      </c>
      <c r="AF37" t="s">
        <v>1</v>
      </c>
      <c r="AG37" s="3">
        <f>IF(R37-$R$37&lt;0,"0",R37-$R$37)</f>
        <v>0</v>
      </c>
      <c r="AH37" s="3">
        <f t="shared" ref="AH37:AJ44" si="12">IF(S37-$R$37&lt;0,"0",S37-$R$37)</f>
        <v>2.3275000000000001</v>
      </c>
      <c r="AI37" s="3">
        <f t="shared" si="12"/>
        <v>0.72210000000000008</v>
      </c>
      <c r="AJ37" s="3">
        <f t="shared" si="12"/>
        <v>6.6000000000000086E-3</v>
      </c>
      <c r="AK37" s="3">
        <f>IF(V37-$V$37&lt;0,"0",V37-$V$37)</f>
        <v>0</v>
      </c>
      <c r="AL37" s="3">
        <f t="shared" ref="AL37:AN44" si="13">IF(W37-$V$37&lt;0,"0",W37-$V$37)</f>
        <v>2.3572000000000002</v>
      </c>
      <c r="AM37" s="3">
        <f t="shared" si="13"/>
        <v>1.4275</v>
      </c>
      <c r="AN37" s="3">
        <f t="shared" si="13"/>
        <v>1.7500000000000002E-2</v>
      </c>
      <c r="AO37" s="3">
        <f>IF(Z37-$Z$37&lt;0,"0",Z37-$Z$37)</f>
        <v>0</v>
      </c>
      <c r="AP37" s="3">
        <f t="shared" ref="AP37:AR44" si="14">IF(AA37-$Z$37&lt;0,"0",AA37-$Z$37)</f>
        <v>2.3166000000000002</v>
      </c>
      <c r="AQ37" s="3">
        <f t="shared" si="14"/>
        <v>8.2299999999999984E-2</v>
      </c>
      <c r="AR37" s="3">
        <f t="shared" si="14"/>
        <v>1.0378000000000001</v>
      </c>
    </row>
    <row r="38" spans="2:53" x14ac:dyDescent="0.3">
      <c r="B38" t="s">
        <v>2</v>
      </c>
      <c r="C38" s="15">
        <v>1.8736999999999999</v>
      </c>
      <c r="D38" s="15">
        <v>1.1546000000000001</v>
      </c>
      <c r="E38" s="15">
        <v>2.3692000000000002</v>
      </c>
      <c r="F38" s="15">
        <v>0.91249999999999998</v>
      </c>
      <c r="G38" s="15">
        <v>1.9565999999999999</v>
      </c>
      <c r="H38" s="15">
        <v>1.0882000000000001</v>
      </c>
      <c r="I38" s="15">
        <v>2.5009999999999999</v>
      </c>
      <c r="J38" s="15">
        <v>1.8248</v>
      </c>
      <c r="K38" s="15">
        <v>2.0293000000000001</v>
      </c>
      <c r="L38" s="15">
        <v>0.84930000000000005</v>
      </c>
      <c r="M38" s="15">
        <v>1.9952000000000001</v>
      </c>
      <c r="N38" s="15">
        <v>1.8326</v>
      </c>
      <c r="Q38" t="s">
        <v>2</v>
      </c>
      <c r="R38" s="3">
        <f>C38-$C$5</f>
        <v>1.8298999999999999</v>
      </c>
      <c r="S38" s="3">
        <f>D38-$D$5</f>
        <v>1.0981000000000001</v>
      </c>
      <c r="T38" s="3">
        <f>E38-$E$5</f>
        <v>2.3214000000000001</v>
      </c>
      <c r="U38" s="3">
        <f>F38-$F$5</f>
        <v>0.86329999999999996</v>
      </c>
      <c r="V38" s="3">
        <f>G38-$G$5</f>
        <v>1.9137999999999999</v>
      </c>
      <c r="W38" s="3">
        <f>H38-$H$5</f>
        <v>1.0282</v>
      </c>
      <c r="X38" s="3">
        <f>I38-$I$5</f>
        <v>2.4535999999999998</v>
      </c>
      <c r="Y38" s="3">
        <f>J38-$J$5</f>
        <v>1.7766</v>
      </c>
      <c r="Z38" s="3">
        <f>K38-$K$5</f>
        <v>1.9832000000000001</v>
      </c>
      <c r="AA38" s="3">
        <f>L38-$L$5</f>
        <v>0.78200000000000003</v>
      </c>
      <c r="AB38" s="3">
        <f>M38-$M$5</f>
        <v>1.9477</v>
      </c>
      <c r="AC38" s="3">
        <f>N38-$N$5</f>
        <v>1.7794000000000001</v>
      </c>
      <c r="AF38" t="s">
        <v>2</v>
      </c>
      <c r="AG38" s="3">
        <f t="shared" ref="AG38:AG44" si="15">IF(R38-$R$37&lt;0,"0",R38-$R$37)</f>
        <v>1.7863999999999998</v>
      </c>
      <c r="AH38" s="3">
        <f t="shared" si="12"/>
        <v>1.0546</v>
      </c>
      <c r="AI38" s="3">
        <f t="shared" si="12"/>
        <v>2.2779000000000003</v>
      </c>
      <c r="AJ38" s="3">
        <f t="shared" si="12"/>
        <v>0.81979999999999997</v>
      </c>
      <c r="AK38" s="3">
        <f t="shared" ref="AK38:AK44" si="16">IF(V38-$V$37&lt;0,"0",V38-$V$37)</f>
        <v>1.8458999999999999</v>
      </c>
      <c r="AL38" s="3">
        <f t="shared" si="13"/>
        <v>0.96030000000000004</v>
      </c>
      <c r="AM38" s="3">
        <f t="shared" si="13"/>
        <v>2.3856999999999999</v>
      </c>
      <c r="AN38" s="3">
        <f t="shared" si="13"/>
        <v>1.7086999999999999</v>
      </c>
      <c r="AO38" s="3">
        <f t="shared" ref="AO38:AO44" si="17">IF(Z38-$Z$37&lt;0,"0",Z38-$Z$37)</f>
        <v>1.9488000000000001</v>
      </c>
      <c r="AP38" s="3">
        <f t="shared" si="14"/>
        <v>0.74760000000000004</v>
      </c>
      <c r="AQ38" s="3">
        <f t="shared" si="14"/>
        <v>1.9133</v>
      </c>
      <c r="AR38" s="3">
        <f t="shared" si="14"/>
        <v>1.7450000000000001</v>
      </c>
    </row>
    <row r="39" spans="2:53" x14ac:dyDescent="0.3">
      <c r="B39" t="s">
        <v>3</v>
      </c>
      <c r="C39" s="15">
        <v>1.0905</v>
      </c>
      <c r="D39" s="15">
        <v>8.09E-2</v>
      </c>
      <c r="E39" s="15">
        <v>4.4900000000000002E-2</v>
      </c>
      <c r="F39" s="15">
        <v>0.71</v>
      </c>
      <c r="G39" s="15">
        <v>0.56189999999999996</v>
      </c>
      <c r="H39" s="15">
        <v>9.7600000000000006E-2</v>
      </c>
      <c r="I39" s="15">
        <v>4.53E-2</v>
      </c>
      <c r="J39" s="15">
        <v>0.96360000000000001</v>
      </c>
      <c r="K39" s="15">
        <v>0.9617</v>
      </c>
      <c r="L39" s="15">
        <v>9.1700000000000004E-2</v>
      </c>
      <c r="M39" s="15">
        <v>4.5699999999999998E-2</v>
      </c>
      <c r="N39" s="15">
        <v>0.1605</v>
      </c>
      <c r="Q39" t="s">
        <v>3</v>
      </c>
      <c r="R39" s="3">
        <f>C39-$C$6</f>
        <v>1.0388999999999999</v>
      </c>
      <c r="S39" s="3">
        <f>D39-$D$6</f>
        <v>2.5700000000000001E-2</v>
      </c>
      <c r="T39" s="3">
        <f>E39-$E$6</f>
        <v>-0.31990000000000002</v>
      </c>
      <c r="U39" s="3">
        <f>F39-$F$6</f>
        <v>0.6371</v>
      </c>
      <c r="V39" s="3">
        <f>G39-$G$6</f>
        <v>0.51059999999999994</v>
      </c>
      <c r="W39" s="3">
        <f>H39-$H$6</f>
        <v>4.4100000000000007E-2</v>
      </c>
      <c r="X39" s="3">
        <f>I39-$I$6</f>
        <v>-0.37190000000000001</v>
      </c>
      <c r="Y39" s="3">
        <f>J39-$J$6</f>
        <v>0.90710000000000002</v>
      </c>
      <c r="Z39" s="3">
        <f>K39-$K$6</f>
        <v>0.83779999999999999</v>
      </c>
      <c r="AA39" s="3">
        <f>L39-$L$6</f>
        <v>3.1500000000000007E-2</v>
      </c>
      <c r="AB39" s="3">
        <f>M39-$M$6</f>
        <v>-0.19060000000000002</v>
      </c>
      <c r="AC39" s="3">
        <f>N39-$N$6</f>
        <v>9.5600000000000004E-2</v>
      </c>
      <c r="AF39" t="s">
        <v>3</v>
      </c>
      <c r="AG39" s="3">
        <f t="shared" si="15"/>
        <v>0.99539999999999995</v>
      </c>
      <c r="AH39" s="3" t="str">
        <f t="shared" si="12"/>
        <v>0</v>
      </c>
      <c r="AI39" s="3" t="str">
        <f t="shared" si="12"/>
        <v>0</v>
      </c>
      <c r="AJ39" s="3">
        <f t="shared" si="12"/>
        <v>0.59360000000000002</v>
      </c>
      <c r="AK39" s="3">
        <f t="shared" si="16"/>
        <v>0.44269999999999993</v>
      </c>
      <c r="AL39" s="3" t="str">
        <f t="shared" si="13"/>
        <v>0</v>
      </c>
      <c r="AM39" s="3" t="str">
        <f t="shared" si="13"/>
        <v>0</v>
      </c>
      <c r="AN39" s="3">
        <f t="shared" si="13"/>
        <v>0.83920000000000006</v>
      </c>
      <c r="AO39" s="3">
        <f t="shared" si="17"/>
        <v>0.8034</v>
      </c>
      <c r="AP39" s="3" t="str">
        <f t="shared" si="14"/>
        <v>0</v>
      </c>
      <c r="AQ39" s="3" t="str">
        <f t="shared" si="14"/>
        <v>0</v>
      </c>
      <c r="AR39" s="3">
        <f t="shared" si="14"/>
        <v>6.1200000000000004E-2</v>
      </c>
    </row>
    <row r="40" spans="2:53" x14ac:dyDescent="0.3">
      <c r="B40" t="s">
        <v>4</v>
      </c>
      <c r="C40" s="15">
        <v>0.52039999999999997</v>
      </c>
      <c r="D40" s="15">
        <v>1.1333</v>
      </c>
      <c r="E40" s="15">
        <v>0.1321</v>
      </c>
      <c r="F40" s="15">
        <v>0.92310000000000003</v>
      </c>
      <c r="G40" s="15">
        <v>1.4539</v>
      </c>
      <c r="H40" s="15">
        <v>2.7143000000000002</v>
      </c>
      <c r="I40" s="15">
        <v>7.9600000000000004E-2</v>
      </c>
      <c r="J40" s="15">
        <v>1.0226</v>
      </c>
      <c r="K40" s="15">
        <v>1.0356000000000001</v>
      </c>
      <c r="L40" s="15">
        <v>1.1515</v>
      </c>
      <c r="M40" s="15">
        <v>9.1700000000000004E-2</v>
      </c>
      <c r="N40" s="15">
        <v>1.4187000000000001</v>
      </c>
      <c r="Q40" t="s">
        <v>4</v>
      </c>
      <c r="R40" s="3">
        <f>C40-$C$7</f>
        <v>0.47209999999999996</v>
      </c>
      <c r="S40" s="3">
        <f>D40-$D$7</f>
        <v>1.0849</v>
      </c>
      <c r="T40" s="3">
        <f>E40-$E$7</f>
        <v>4.8500000000000001E-2</v>
      </c>
      <c r="U40" s="3">
        <f>F40-$F$7</f>
        <v>0.87509999999999999</v>
      </c>
      <c r="V40" s="3">
        <f>G40-$G$7</f>
        <v>1.4003999999999999</v>
      </c>
      <c r="W40" s="3">
        <f>H40-$H$7</f>
        <v>2.6636000000000002</v>
      </c>
      <c r="X40" s="3">
        <f>I40-$I$7</f>
        <v>1.3499999999999998E-2</v>
      </c>
      <c r="Y40" s="3">
        <f>J40-$J$7</f>
        <v>0.97449999999999992</v>
      </c>
      <c r="Z40" s="3">
        <f>K40-$K$7</f>
        <v>0.97260000000000013</v>
      </c>
      <c r="AA40" s="3">
        <f>L40-$L$7</f>
        <v>1.1036999999999999</v>
      </c>
      <c r="AB40" s="3">
        <f>M40-$M$7</f>
        <v>4.2600000000000006E-2</v>
      </c>
      <c r="AC40" s="3">
        <f>N40-$N$7</f>
        <v>1.3643000000000001</v>
      </c>
      <c r="AF40" t="s">
        <v>4</v>
      </c>
      <c r="AG40" s="3">
        <f t="shared" si="15"/>
        <v>0.42859999999999998</v>
      </c>
      <c r="AH40" s="3">
        <f t="shared" si="12"/>
        <v>1.0413999999999999</v>
      </c>
      <c r="AI40" s="3">
        <f t="shared" si="12"/>
        <v>5.0000000000000044E-3</v>
      </c>
      <c r="AJ40" s="3">
        <f t="shared" si="12"/>
        <v>0.83160000000000001</v>
      </c>
      <c r="AK40" s="3">
        <f t="shared" si="16"/>
        <v>1.3324999999999998</v>
      </c>
      <c r="AL40" s="3">
        <f t="shared" si="13"/>
        <v>2.5957000000000003</v>
      </c>
      <c r="AM40" s="3" t="str">
        <f t="shared" si="13"/>
        <v>0</v>
      </c>
      <c r="AN40" s="3">
        <f t="shared" si="13"/>
        <v>0.90659999999999996</v>
      </c>
      <c r="AO40" s="3">
        <f t="shared" si="17"/>
        <v>0.93820000000000014</v>
      </c>
      <c r="AP40" s="3">
        <f t="shared" si="14"/>
        <v>1.0692999999999999</v>
      </c>
      <c r="AQ40" s="3">
        <f t="shared" si="14"/>
        <v>8.2000000000000059E-3</v>
      </c>
      <c r="AR40" s="3">
        <f t="shared" si="14"/>
        <v>1.3299000000000001</v>
      </c>
    </row>
    <row r="41" spans="2:53" x14ac:dyDescent="0.3">
      <c r="B41" t="s">
        <v>5</v>
      </c>
      <c r="C41" s="15">
        <v>0.37359999999999999</v>
      </c>
      <c r="D41" s="15">
        <v>1.9619</v>
      </c>
      <c r="E41" s="15">
        <v>0.25390000000000001</v>
      </c>
      <c r="F41" s="15">
        <v>0.1036</v>
      </c>
      <c r="G41" s="15">
        <v>0.19400000000000001</v>
      </c>
      <c r="H41" s="15">
        <v>1.8207</v>
      </c>
      <c r="I41" s="15">
        <v>1.5263</v>
      </c>
      <c r="J41" s="15">
        <v>0.1885</v>
      </c>
      <c r="K41" s="15">
        <v>0.11070000000000001</v>
      </c>
      <c r="L41" s="15">
        <v>2.3532999999999999</v>
      </c>
      <c r="M41" s="15">
        <v>1.5425</v>
      </c>
      <c r="N41" s="15">
        <v>0.17280000000000001</v>
      </c>
      <c r="Q41" t="s">
        <v>5</v>
      </c>
      <c r="R41" s="3">
        <f>C41-$C$8</f>
        <v>0.32869999999999999</v>
      </c>
      <c r="S41" s="3">
        <f>D41-$D$8</f>
        <v>1.913</v>
      </c>
      <c r="T41" s="3">
        <f>E41-$E$8</f>
        <v>0.20280000000000001</v>
      </c>
      <c r="U41" s="3">
        <f>F41-$F$8</f>
        <v>5.2899999999999996E-2</v>
      </c>
      <c r="V41" s="3">
        <f>G41-$G$8</f>
        <v>0.14930000000000002</v>
      </c>
      <c r="W41" s="3">
        <f>H41-$H$8</f>
        <v>1.7704</v>
      </c>
      <c r="X41" s="3">
        <f>I41-$I$8</f>
        <v>1.4779</v>
      </c>
      <c r="Y41" s="3">
        <f>J41-$J$8</f>
        <v>0.1404</v>
      </c>
      <c r="Z41" s="3">
        <f>K41-$K$8</f>
        <v>6.8100000000000008E-2</v>
      </c>
      <c r="AA41" s="3">
        <f>L41-$L$8</f>
        <v>2.3050000000000002</v>
      </c>
      <c r="AB41" s="3">
        <f>M41-$M$8</f>
        <v>1.4925999999999999</v>
      </c>
      <c r="AC41" s="3">
        <f>N41-$N$8</f>
        <v>0.11520000000000001</v>
      </c>
      <c r="AF41" t="s">
        <v>5</v>
      </c>
      <c r="AG41" s="3">
        <f t="shared" si="15"/>
        <v>0.28520000000000001</v>
      </c>
      <c r="AH41" s="3">
        <f t="shared" si="12"/>
        <v>1.8694999999999999</v>
      </c>
      <c r="AI41" s="3">
        <f t="shared" si="12"/>
        <v>0.1593</v>
      </c>
      <c r="AJ41" s="3">
        <f t="shared" si="12"/>
        <v>9.3999999999999986E-3</v>
      </c>
      <c r="AK41" s="3">
        <f t="shared" si="16"/>
        <v>8.1400000000000014E-2</v>
      </c>
      <c r="AL41" s="3">
        <f t="shared" si="13"/>
        <v>1.7024999999999999</v>
      </c>
      <c r="AM41" s="3">
        <f t="shared" si="13"/>
        <v>1.41</v>
      </c>
      <c r="AN41" s="3">
        <f t="shared" si="13"/>
        <v>7.2499999999999995E-2</v>
      </c>
      <c r="AO41" s="3">
        <f t="shared" si="17"/>
        <v>3.3700000000000008E-2</v>
      </c>
      <c r="AP41" s="3">
        <f t="shared" si="14"/>
        <v>2.2706</v>
      </c>
      <c r="AQ41" s="3">
        <f t="shared" si="14"/>
        <v>1.4581999999999999</v>
      </c>
      <c r="AR41" s="3">
        <f t="shared" si="14"/>
        <v>8.0800000000000011E-2</v>
      </c>
    </row>
    <row r="42" spans="2:53" x14ac:dyDescent="0.3">
      <c r="B42" t="s">
        <v>6</v>
      </c>
      <c r="C42" s="15">
        <v>1.1476</v>
      </c>
      <c r="D42" s="15">
        <v>1.234</v>
      </c>
      <c r="E42" s="15">
        <v>0.2102</v>
      </c>
      <c r="F42" s="15">
        <v>0.43380000000000002</v>
      </c>
      <c r="G42" s="15">
        <v>1.3233999999999999</v>
      </c>
      <c r="H42" s="15">
        <v>0.68869999999999998</v>
      </c>
      <c r="I42" s="15">
        <v>0.1031</v>
      </c>
      <c r="J42" s="15">
        <v>0.60580000000000001</v>
      </c>
      <c r="K42" s="15">
        <v>0.86529999999999996</v>
      </c>
      <c r="L42" s="15">
        <v>0.22189999999999999</v>
      </c>
      <c r="M42" s="15">
        <v>0.2581</v>
      </c>
      <c r="N42" s="15">
        <v>0.7218</v>
      </c>
      <c r="Q42" t="s">
        <v>6</v>
      </c>
      <c r="R42" s="3">
        <f>C42-$C$9</f>
        <v>1.0973999999999999</v>
      </c>
      <c r="S42" s="3">
        <f>D42-$D$9</f>
        <v>1.1803999999999999</v>
      </c>
      <c r="T42" s="3">
        <f>E42-$E$9</f>
        <v>0.16039999999999999</v>
      </c>
      <c r="U42" s="3">
        <f>F42-$F$9</f>
        <v>0.38170000000000004</v>
      </c>
      <c r="V42" s="3">
        <f>G42-$G$9</f>
        <v>1.2738999999999998</v>
      </c>
      <c r="W42" s="3">
        <f>H42-$H$9</f>
        <v>0.6351</v>
      </c>
      <c r="X42" s="3">
        <f>I42-$I$9</f>
        <v>5.1399999999999994E-2</v>
      </c>
      <c r="Y42" s="3">
        <f>J42-$J$9</f>
        <v>0.55200000000000005</v>
      </c>
      <c r="Z42" s="3">
        <f>K42-$K$9</f>
        <v>0.81199999999999994</v>
      </c>
      <c r="AA42" s="3">
        <f>L42-$L$9</f>
        <v>0.16889999999999999</v>
      </c>
      <c r="AB42" s="3">
        <f>M42-$M$9</f>
        <v>0.20729999999999998</v>
      </c>
      <c r="AC42" s="3">
        <f>N42-$N$9</f>
        <v>0.67020000000000002</v>
      </c>
      <c r="AF42" t="s">
        <v>6</v>
      </c>
      <c r="AG42" s="3">
        <f t="shared" si="15"/>
        <v>1.0538999999999998</v>
      </c>
      <c r="AH42" s="3">
        <f t="shared" si="12"/>
        <v>1.1368999999999998</v>
      </c>
      <c r="AI42" s="3">
        <f t="shared" si="12"/>
        <v>0.11689999999999999</v>
      </c>
      <c r="AJ42" s="3">
        <f t="shared" si="12"/>
        <v>0.33820000000000006</v>
      </c>
      <c r="AK42" s="3">
        <f t="shared" si="16"/>
        <v>1.2059999999999997</v>
      </c>
      <c r="AL42" s="3">
        <f t="shared" si="13"/>
        <v>0.56720000000000004</v>
      </c>
      <c r="AM42" s="3" t="str">
        <f t="shared" si="13"/>
        <v>0</v>
      </c>
      <c r="AN42" s="3">
        <f t="shared" si="13"/>
        <v>0.48410000000000003</v>
      </c>
      <c r="AO42" s="3">
        <f t="shared" si="17"/>
        <v>0.77759999999999996</v>
      </c>
      <c r="AP42" s="3">
        <f t="shared" si="14"/>
        <v>0.13450000000000001</v>
      </c>
      <c r="AQ42" s="3">
        <f t="shared" si="14"/>
        <v>0.1729</v>
      </c>
      <c r="AR42" s="3">
        <f t="shared" si="14"/>
        <v>0.63580000000000003</v>
      </c>
    </row>
    <row r="43" spans="2:53" x14ac:dyDescent="0.3">
      <c r="B43" t="s">
        <v>7</v>
      </c>
      <c r="C43" s="15">
        <v>2.4441999999999999</v>
      </c>
      <c r="D43" s="15">
        <v>2.1823999999999999</v>
      </c>
      <c r="E43" s="15">
        <v>7.4099999999999999E-2</v>
      </c>
      <c r="F43" s="15">
        <v>7.46E-2</v>
      </c>
      <c r="G43" s="15">
        <v>1.1245000000000001</v>
      </c>
      <c r="H43" s="15">
        <v>2.0726</v>
      </c>
      <c r="I43" s="15">
        <v>7.0599999999999996E-2</v>
      </c>
      <c r="J43" s="15">
        <v>0.1457</v>
      </c>
      <c r="K43" s="15">
        <v>0.98939999999999995</v>
      </c>
      <c r="L43" s="15">
        <v>2.1747000000000001</v>
      </c>
      <c r="M43" s="15">
        <v>7.8100000000000003E-2</v>
      </c>
      <c r="N43" s="15">
        <v>0.19850000000000001</v>
      </c>
      <c r="Q43" t="s">
        <v>7</v>
      </c>
      <c r="R43" s="3">
        <f>C43-$C$10</f>
        <v>2.3898999999999999</v>
      </c>
      <c r="S43" s="3">
        <f>D43-$D$10</f>
        <v>2.1294</v>
      </c>
      <c r="T43" s="3">
        <f>E43-$E$10</f>
        <v>2.93E-2</v>
      </c>
      <c r="U43" s="3">
        <f>F43-$F$10</f>
        <v>2.23E-2</v>
      </c>
      <c r="V43" s="3">
        <f>G43-$G$10</f>
        <v>1.0712000000000002</v>
      </c>
      <c r="W43" s="3">
        <f>H43-$H$10</f>
        <v>2.0200999999999998</v>
      </c>
      <c r="X43" s="3">
        <f>I43-$I$10</f>
        <v>2.6699999999999995E-2</v>
      </c>
      <c r="Y43" s="3">
        <f>J43-$J$10</f>
        <v>0.1017</v>
      </c>
      <c r="Z43" s="3">
        <f>K43-$K$10</f>
        <v>0.93729999999999991</v>
      </c>
      <c r="AA43" s="3">
        <f>L43-$L$10</f>
        <v>2.1208</v>
      </c>
      <c r="AB43" s="3">
        <f>M43-$M$10</f>
        <v>3.2400000000000005E-2</v>
      </c>
      <c r="AC43" s="3">
        <f>N43-$N$10</f>
        <v>0.1512</v>
      </c>
      <c r="AF43" t="s">
        <v>7</v>
      </c>
      <c r="AG43" s="3">
        <f t="shared" si="15"/>
        <v>2.3464</v>
      </c>
      <c r="AH43" s="3">
        <f t="shared" si="12"/>
        <v>2.0859000000000001</v>
      </c>
      <c r="AI43" s="3" t="str">
        <f t="shared" si="12"/>
        <v>0</v>
      </c>
      <c r="AJ43" s="3" t="str">
        <f t="shared" si="12"/>
        <v>0</v>
      </c>
      <c r="AK43" s="3">
        <f t="shared" si="16"/>
        <v>1.0033000000000001</v>
      </c>
      <c r="AL43" s="3">
        <f t="shared" si="13"/>
        <v>1.9521999999999997</v>
      </c>
      <c r="AM43" s="3" t="str">
        <f t="shared" si="13"/>
        <v>0</v>
      </c>
      <c r="AN43" s="3">
        <f t="shared" si="13"/>
        <v>3.3799999999999997E-2</v>
      </c>
      <c r="AO43" s="3">
        <f t="shared" si="17"/>
        <v>0.90289999999999992</v>
      </c>
      <c r="AP43" s="3">
        <f t="shared" si="14"/>
        <v>2.0863999999999998</v>
      </c>
      <c r="AQ43" s="3" t="str">
        <f t="shared" si="14"/>
        <v>0</v>
      </c>
      <c r="AR43" s="3">
        <f t="shared" si="14"/>
        <v>0.1168</v>
      </c>
    </row>
    <row r="44" spans="2:53" x14ac:dyDescent="0.3">
      <c r="B44" t="s">
        <v>8</v>
      </c>
      <c r="C44" s="15">
        <v>1.6271</v>
      </c>
      <c r="D44" s="15">
        <v>1.5104</v>
      </c>
      <c r="E44" s="15">
        <v>0.87070000000000003</v>
      </c>
      <c r="F44" s="15">
        <v>0.3926</v>
      </c>
      <c r="G44" s="15">
        <v>2.2357</v>
      </c>
      <c r="H44" s="15">
        <v>0.95420000000000005</v>
      </c>
      <c r="I44" s="15">
        <v>0.56899999999999995</v>
      </c>
      <c r="J44" s="15">
        <v>0.99839999999999995</v>
      </c>
      <c r="K44" s="15">
        <v>2.0817000000000001</v>
      </c>
      <c r="L44" s="15">
        <v>1.0550999999999999</v>
      </c>
      <c r="M44" s="15">
        <v>1.9936</v>
      </c>
      <c r="N44" s="15">
        <v>1.7129000000000001</v>
      </c>
      <c r="Q44" t="s">
        <v>8</v>
      </c>
      <c r="R44" s="3">
        <f>C44-$C$11</f>
        <v>1.5766</v>
      </c>
      <c r="S44" s="3">
        <f>D44-$D$11</f>
        <v>1.4535</v>
      </c>
      <c r="T44" s="3">
        <f>E44-$E$11</f>
        <v>0.81340000000000001</v>
      </c>
      <c r="U44" s="3">
        <f>F44-$F$11</f>
        <v>0.29349999999999998</v>
      </c>
      <c r="V44" s="3">
        <f>G44-$G$11</f>
        <v>2.1656</v>
      </c>
      <c r="W44" s="3">
        <f>H44-$H$11</f>
        <v>0.90370000000000006</v>
      </c>
      <c r="X44" s="3">
        <f>I44-$I$11</f>
        <v>0.51529999999999998</v>
      </c>
      <c r="Y44" s="3">
        <f>J44-$J$11</f>
        <v>0.93929999999999991</v>
      </c>
      <c r="Z44" s="3">
        <f>K44-$K$11</f>
        <v>2.0296000000000003</v>
      </c>
      <c r="AA44" s="3">
        <f>L44-$L$11</f>
        <v>0.99779999999999991</v>
      </c>
      <c r="AB44" s="3">
        <f>M44-$M$11</f>
        <v>1.9415</v>
      </c>
      <c r="AC44" s="3">
        <f>N44-$N$11</f>
        <v>1.6561000000000001</v>
      </c>
      <c r="AF44" t="s">
        <v>8</v>
      </c>
      <c r="AG44" s="3">
        <f t="shared" si="15"/>
        <v>1.5330999999999999</v>
      </c>
      <c r="AH44" s="3">
        <f t="shared" si="12"/>
        <v>1.41</v>
      </c>
      <c r="AI44" s="3">
        <f t="shared" si="12"/>
        <v>0.76990000000000003</v>
      </c>
      <c r="AJ44" s="3">
        <f t="shared" si="12"/>
        <v>0.25</v>
      </c>
      <c r="AK44" s="3">
        <f t="shared" si="16"/>
        <v>2.0977000000000001</v>
      </c>
      <c r="AL44" s="3">
        <f t="shared" si="13"/>
        <v>0.8358000000000001</v>
      </c>
      <c r="AM44" s="3">
        <f t="shared" si="13"/>
        <v>0.44739999999999996</v>
      </c>
      <c r="AN44" s="3">
        <f t="shared" si="13"/>
        <v>0.87139999999999995</v>
      </c>
      <c r="AO44" s="3">
        <f t="shared" si="17"/>
        <v>1.9952000000000003</v>
      </c>
      <c r="AP44" s="3">
        <f t="shared" si="14"/>
        <v>0.96339999999999992</v>
      </c>
      <c r="AQ44" s="3">
        <f t="shared" si="14"/>
        <v>1.9071</v>
      </c>
      <c r="AR44" s="3">
        <f t="shared" si="14"/>
        <v>1.6217000000000001</v>
      </c>
    </row>
    <row r="45" spans="2:53" ht="15" thickBot="1" x14ac:dyDescent="0.35"/>
    <row r="46" spans="2:53" x14ac:dyDescent="0.3">
      <c r="B46">
        <v>96</v>
      </c>
      <c r="Q46">
        <v>96</v>
      </c>
      <c r="AF46">
        <v>98</v>
      </c>
      <c r="AV46" t="s">
        <v>10</v>
      </c>
      <c r="AW46" t="s">
        <v>11</v>
      </c>
      <c r="AX46" t="s">
        <v>12</v>
      </c>
      <c r="AY46" s="4" t="s">
        <v>13</v>
      </c>
      <c r="AZ46" s="5" t="s">
        <v>14</v>
      </c>
    </row>
    <row r="47" spans="2:53" ht="15" thickBot="1" x14ac:dyDescent="0.35">
      <c r="B47" t="s">
        <v>0</v>
      </c>
      <c r="C47" s="1">
        <v>1</v>
      </c>
      <c r="D47" s="1">
        <v>2</v>
      </c>
      <c r="E47" s="1">
        <v>3</v>
      </c>
      <c r="F47" s="1">
        <v>4</v>
      </c>
      <c r="G47" s="1">
        <v>5</v>
      </c>
      <c r="H47" s="1">
        <v>6</v>
      </c>
      <c r="I47" s="1">
        <v>7</v>
      </c>
      <c r="J47" s="1">
        <v>8</v>
      </c>
      <c r="K47" s="1">
        <v>9</v>
      </c>
      <c r="L47" s="1">
        <v>10</v>
      </c>
      <c r="M47" s="1">
        <v>11</v>
      </c>
      <c r="N47" s="1">
        <v>12</v>
      </c>
      <c r="R47">
        <v>1</v>
      </c>
      <c r="S47">
        <v>2</v>
      </c>
      <c r="T47">
        <v>3</v>
      </c>
      <c r="U47">
        <v>4</v>
      </c>
      <c r="V47">
        <v>5</v>
      </c>
      <c r="W47">
        <v>6</v>
      </c>
      <c r="X47">
        <v>7</v>
      </c>
      <c r="Y47">
        <v>8</v>
      </c>
      <c r="Z47">
        <v>9</v>
      </c>
      <c r="AA47">
        <v>10</v>
      </c>
      <c r="AB47">
        <v>11</v>
      </c>
      <c r="AC47">
        <v>12</v>
      </c>
      <c r="AF47" t="s">
        <v>0</v>
      </c>
      <c r="AG47">
        <v>1</v>
      </c>
      <c r="AH47">
        <v>2</v>
      </c>
      <c r="AI47">
        <v>3</v>
      </c>
      <c r="AJ47">
        <v>4</v>
      </c>
      <c r="AK47">
        <v>5</v>
      </c>
      <c r="AL47">
        <v>6</v>
      </c>
      <c r="AM47">
        <v>7</v>
      </c>
      <c r="AN47">
        <v>8</v>
      </c>
      <c r="AO47">
        <v>9</v>
      </c>
      <c r="AP47">
        <v>10</v>
      </c>
      <c r="AQ47">
        <v>11</v>
      </c>
      <c r="AR47">
        <v>12</v>
      </c>
      <c r="AV47">
        <f>SUM(AG48:AJ55)/31</f>
        <v>1.1400419354838711</v>
      </c>
      <c r="AW47">
        <f>SUM(AK48:AN55)/31</f>
        <v>1.0935580645161291</v>
      </c>
      <c r="AX47">
        <f>SUM(AO48:AR55)/31</f>
        <v>1.112977419354839</v>
      </c>
      <c r="AY47" s="6">
        <f>AVERAGE(AV47:AX47)</f>
        <v>1.1155258064516129</v>
      </c>
      <c r="AZ47" s="7">
        <f>STDEV(AV47:AX47)</f>
        <v>2.3346483089165166E-2</v>
      </c>
      <c r="BA47">
        <f>AZ47*100/AY47</f>
        <v>2.0928680407159943</v>
      </c>
    </row>
    <row r="48" spans="2:53" x14ac:dyDescent="0.3">
      <c r="B48" t="s">
        <v>1</v>
      </c>
      <c r="C48" s="15">
        <v>0.1336</v>
      </c>
      <c r="D48" s="15">
        <v>2.3664999999999998</v>
      </c>
      <c r="E48" s="15">
        <v>1.1787000000000001</v>
      </c>
      <c r="F48" s="15">
        <v>0.36880000000000002</v>
      </c>
      <c r="G48" s="15">
        <v>0.33040000000000003</v>
      </c>
      <c r="H48" s="15">
        <v>2.4706000000000001</v>
      </c>
      <c r="I48" s="15">
        <v>1.6007</v>
      </c>
      <c r="J48" s="15">
        <v>0.83589999999999998</v>
      </c>
      <c r="K48" s="15">
        <v>0.20699999999999999</v>
      </c>
      <c r="L48" s="15">
        <v>2.3612000000000002</v>
      </c>
      <c r="M48" s="15">
        <v>0.23230000000000001</v>
      </c>
      <c r="N48" s="15">
        <v>1.4112</v>
      </c>
      <c r="Q48" t="s">
        <v>1</v>
      </c>
      <c r="R48" s="12">
        <f>C48-$C$4</f>
        <v>8.5999999999999993E-2</v>
      </c>
      <c r="S48">
        <f>D48-$D$4</f>
        <v>2.3064</v>
      </c>
      <c r="T48">
        <f>E48-$E$4</f>
        <v>1.1349</v>
      </c>
      <c r="U48">
        <f>F48-$F$4</f>
        <v>0.31940000000000002</v>
      </c>
      <c r="V48" s="12">
        <f>G48-$G$4</f>
        <v>0.28590000000000004</v>
      </c>
      <c r="W48">
        <f>H48-$H$4</f>
        <v>2.4250000000000003</v>
      </c>
      <c r="X48">
        <f>I48-$I$4</f>
        <v>1.5556000000000001</v>
      </c>
      <c r="Y48">
        <f>J48-$J$4</f>
        <v>0.78910000000000002</v>
      </c>
      <c r="Z48" s="12">
        <f>K48-$K$4</f>
        <v>0.15949999999999998</v>
      </c>
      <c r="AA48">
        <f>L48-$L$4</f>
        <v>2.3129000000000004</v>
      </c>
      <c r="AB48">
        <f>M48-$M$4</f>
        <v>0.18809999999999999</v>
      </c>
      <c r="AC48">
        <f>N48-$N$4</f>
        <v>1.3586</v>
      </c>
      <c r="AF48" t="s">
        <v>1</v>
      </c>
      <c r="AG48">
        <f>IF(R48-$R$48&lt;0,"0",R48-$R$48)</f>
        <v>0</v>
      </c>
      <c r="AH48">
        <f t="shared" ref="AH48:AJ55" si="18">IF(S48-$R$48&lt;0,"0",S48-$R$48)</f>
        <v>2.2204000000000002</v>
      </c>
      <c r="AI48">
        <f t="shared" si="18"/>
        <v>1.0488999999999999</v>
      </c>
      <c r="AJ48">
        <f t="shared" si="18"/>
        <v>0.23340000000000002</v>
      </c>
      <c r="AK48">
        <f>IF(V48-$V$48&lt;0,"0",V48-$V$48)</f>
        <v>0</v>
      </c>
      <c r="AL48">
        <f t="shared" ref="AL48:AN55" si="19">IF(W48-$V$48&lt;0,"0",W48-$V$48)</f>
        <v>2.1391</v>
      </c>
      <c r="AM48">
        <f t="shared" si="19"/>
        <v>1.2697000000000001</v>
      </c>
      <c r="AN48">
        <f t="shared" si="19"/>
        <v>0.50319999999999998</v>
      </c>
      <c r="AO48">
        <f>IF(Z48-$Z$48&lt;0,"0",Z48-$Z$48)</f>
        <v>0</v>
      </c>
      <c r="AP48">
        <f t="shared" ref="AP48:AR55" si="20">IF(AA48-$Z$48&lt;0,"0",AA48-$Z$48)</f>
        <v>2.1534000000000004</v>
      </c>
      <c r="AQ48">
        <f t="shared" si="20"/>
        <v>2.8600000000000014E-2</v>
      </c>
      <c r="AR48">
        <f t="shared" si="20"/>
        <v>1.1991000000000001</v>
      </c>
    </row>
    <row r="49" spans="2:53" x14ac:dyDescent="0.3">
      <c r="B49" t="s">
        <v>2</v>
      </c>
      <c r="C49" s="15">
        <v>2.0846</v>
      </c>
      <c r="D49" s="15">
        <v>1.9074</v>
      </c>
      <c r="E49" s="15">
        <v>2.3714</v>
      </c>
      <c r="F49" s="15">
        <v>1.6208</v>
      </c>
      <c r="G49" s="15">
        <v>2.2944</v>
      </c>
      <c r="H49" s="15">
        <v>1.9835</v>
      </c>
      <c r="I49" s="15">
        <v>2.5226000000000002</v>
      </c>
      <c r="J49" s="15">
        <v>2.2473999999999998</v>
      </c>
      <c r="K49" s="15">
        <v>2.2816000000000001</v>
      </c>
      <c r="L49" s="15">
        <v>1.7706999999999999</v>
      </c>
      <c r="M49" s="15">
        <v>2.0135000000000001</v>
      </c>
      <c r="N49" s="15">
        <v>1.9558</v>
      </c>
      <c r="Q49" t="s">
        <v>2</v>
      </c>
      <c r="R49">
        <f>C49-$C$5</f>
        <v>2.0407999999999999</v>
      </c>
      <c r="S49">
        <f>D49-$D$5</f>
        <v>1.8509</v>
      </c>
      <c r="T49">
        <f>E49-$E$5</f>
        <v>2.3235999999999999</v>
      </c>
      <c r="U49">
        <f>F49-$F$5</f>
        <v>1.5716000000000001</v>
      </c>
      <c r="V49">
        <f>G49-$G$5</f>
        <v>2.2515999999999998</v>
      </c>
      <c r="W49">
        <f>H49-$H$5</f>
        <v>1.9235</v>
      </c>
      <c r="X49">
        <f>I49-$I$5</f>
        <v>2.4752000000000001</v>
      </c>
      <c r="Y49">
        <f>J49-$J$5</f>
        <v>2.1991999999999998</v>
      </c>
      <c r="Z49">
        <f>K49-$K$5</f>
        <v>2.2355</v>
      </c>
      <c r="AA49">
        <f>L49-$L$5</f>
        <v>1.7034</v>
      </c>
      <c r="AB49">
        <f>M49-$M$5</f>
        <v>1.966</v>
      </c>
      <c r="AC49">
        <f>N49-$N$5</f>
        <v>1.9026000000000001</v>
      </c>
      <c r="AF49" t="s">
        <v>2</v>
      </c>
      <c r="AG49">
        <f>IF(R49-$R$48&lt;0,"0",R49-$R$48)</f>
        <v>1.9547999999999999</v>
      </c>
      <c r="AH49">
        <f t="shared" si="18"/>
        <v>1.7648999999999999</v>
      </c>
      <c r="AI49">
        <f t="shared" si="18"/>
        <v>2.2376</v>
      </c>
      <c r="AJ49">
        <f t="shared" si="18"/>
        <v>1.4856</v>
      </c>
      <c r="AK49">
        <f t="shared" ref="AK49:AK55" si="21">IF(V49-$V$48&lt;0,"0",V49-$V$48)</f>
        <v>1.9656999999999998</v>
      </c>
      <c r="AL49">
        <f t="shared" si="19"/>
        <v>1.6375999999999999</v>
      </c>
      <c r="AM49">
        <f t="shared" si="19"/>
        <v>2.1893000000000002</v>
      </c>
      <c r="AN49">
        <f t="shared" si="19"/>
        <v>1.9132999999999998</v>
      </c>
      <c r="AO49">
        <f t="shared" ref="AO49:AO55" si="22">IF(Z49-$Z$48&lt;0,"0",Z49-$Z$48)</f>
        <v>2.0760000000000001</v>
      </c>
      <c r="AP49">
        <f t="shared" si="20"/>
        <v>1.5439000000000001</v>
      </c>
      <c r="AQ49">
        <f t="shared" si="20"/>
        <v>1.8065</v>
      </c>
      <c r="AR49">
        <f t="shared" si="20"/>
        <v>1.7431000000000001</v>
      </c>
    </row>
    <row r="50" spans="2:53" x14ac:dyDescent="0.3">
      <c r="B50" t="s">
        <v>3</v>
      </c>
      <c r="C50" s="15">
        <v>1.4320999999999999</v>
      </c>
      <c r="D50" s="15">
        <v>9.2399999999999996E-2</v>
      </c>
      <c r="E50" s="15">
        <v>4.5600000000000002E-2</v>
      </c>
      <c r="F50" s="15">
        <v>1.0965</v>
      </c>
      <c r="G50" s="15">
        <v>1.4172</v>
      </c>
      <c r="H50" s="15">
        <v>0.55379999999999996</v>
      </c>
      <c r="I50" s="15">
        <v>4.5699999999999998E-2</v>
      </c>
      <c r="J50" s="15">
        <v>1.2612000000000001</v>
      </c>
      <c r="K50" s="15">
        <v>1.7027000000000001</v>
      </c>
      <c r="L50" s="15">
        <v>0.39850000000000002</v>
      </c>
      <c r="M50" s="15">
        <v>4.4900000000000002E-2</v>
      </c>
      <c r="N50" s="15">
        <v>0.87560000000000004</v>
      </c>
      <c r="Q50" t="s">
        <v>3</v>
      </c>
      <c r="R50">
        <f>C50-$C$6</f>
        <v>1.3804999999999998</v>
      </c>
      <c r="S50">
        <f>D50-$D$6</f>
        <v>3.7199999999999997E-2</v>
      </c>
      <c r="T50">
        <f>E50-$E$6</f>
        <v>-0.31920000000000004</v>
      </c>
      <c r="U50">
        <f>F50-$F$6</f>
        <v>1.0236000000000001</v>
      </c>
      <c r="V50">
        <f>G50-$G$6</f>
        <v>1.3659000000000001</v>
      </c>
      <c r="W50">
        <f>H50-$H$6</f>
        <v>0.50029999999999997</v>
      </c>
      <c r="X50">
        <f>I50-$I$6</f>
        <v>-0.3715</v>
      </c>
      <c r="Y50">
        <f>J50-$J$6</f>
        <v>1.2047000000000001</v>
      </c>
      <c r="Z50">
        <f>K50-$K$6</f>
        <v>1.5788000000000002</v>
      </c>
      <c r="AA50">
        <f>L50-$L$6</f>
        <v>0.33830000000000005</v>
      </c>
      <c r="AB50">
        <f>M50-$M$6</f>
        <v>-0.19140000000000001</v>
      </c>
      <c r="AC50">
        <f>N50-$N$6</f>
        <v>0.81070000000000009</v>
      </c>
      <c r="AF50" t="s">
        <v>3</v>
      </c>
      <c r="AG50">
        <f t="shared" ref="AG50:AG55" si="23">IF(R50-$R$48&lt;0,"0",R50-$R$48)</f>
        <v>1.2944999999999998</v>
      </c>
      <c r="AH50" t="str">
        <f t="shared" si="18"/>
        <v>0</v>
      </c>
      <c r="AI50" t="str">
        <f t="shared" si="18"/>
        <v>0</v>
      </c>
      <c r="AJ50">
        <f t="shared" si="18"/>
        <v>0.9376000000000001</v>
      </c>
      <c r="AK50">
        <f t="shared" si="21"/>
        <v>1.08</v>
      </c>
      <c r="AL50">
        <f t="shared" si="19"/>
        <v>0.21439999999999992</v>
      </c>
      <c r="AM50" t="str">
        <f t="shared" si="19"/>
        <v>0</v>
      </c>
      <c r="AN50">
        <f t="shared" si="19"/>
        <v>0.91880000000000006</v>
      </c>
      <c r="AO50">
        <f t="shared" si="22"/>
        <v>1.4193000000000002</v>
      </c>
      <c r="AP50">
        <f t="shared" si="20"/>
        <v>0.17880000000000007</v>
      </c>
      <c r="AQ50" t="str">
        <f t="shared" si="20"/>
        <v>0</v>
      </c>
      <c r="AR50">
        <f t="shared" si="20"/>
        <v>0.65120000000000011</v>
      </c>
    </row>
    <row r="51" spans="2:53" x14ac:dyDescent="0.3">
      <c r="B51" t="s">
        <v>4</v>
      </c>
      <c r="C51" s="15">
        <v>0.78520000000000001</v>
      </c>
      <c r="D51" s="15">
        <v>1.3314999999999999</v>
      </c>
      <c r="E51" s="15">
        <v>0.34250000000000003</v>
      </c>
      <c r="F51" s="15">
        <v>1.6165</v>
      </c>
      <c r="G51" s="15">
        <v>1.7730999999999999</v>
      </c>
      <c r="H51" s="15">
        <v>2.7078000000000002</v>
      </c>
      <c r="I51" s="15">
        <v>6.7500000000000004E-2</v>
      </c>
      <c r="J51" s="15">
        <v>1.6772</v>
      </c>
      <c r="K51" s="15">
        <v>1.6814</v>
      </c>
      <c r="L51" s="15">
        <v>1.2516</v>
      </c>
      <c r="M51" s="15">
        <v>0.75700000000000001</v>
      </c>
      <c r="N51" s="15">
        <v>1.9994000000000001</v>
      </c>
      <c r="Q51" t="s">
        <v>4</v>
      </c>
      <c r="R51">
        <f>C51-$C$7</f>
        <v>0.7369</v>
      </c>
      <c r="S51">
        <f>D51-$D$7</f>
        <v>1.2830999999999999</v>
      </c>
      <c r="T51">
        <f>E51-$E$7</f>
        <v>0.25890000000000002</v>
      </c>
      <c r="U51">
        <f>F51-$F$7</f>
        <v>1.5685</v>
      </c>
      <c r="V51">
        <f>G51-$G$7</f>
        <v>1.7195999999999998</v>
      </c>
      <c r="W51">
        <f>H51-$H$7</f>
        <v>2.6571000000000002</v>
      </c>
      <c r="X51">
        <f>I51-$I$7</f>
        <v>1.3999999999999985E-3</v>
      </c>
      <c r="Y51">
        <f>J51-$J$7</f>
        <v>1.6291</v>
      </c>
      <c r="Z51">
        <f>K51-$K$7</f>
        <v>1.6184000000000001</v>
      </c>
      <c r="AA51">
        <f>L51-$L$7</f>
        <v>1.2038</v>
      </c>
      <c r="AB51">
        <f>M51-$M$7</f>
        <v>0.70789999999999997</v>
      </c>
      <c r="AC51">
        <f>N51-$N$7</f>
        <v>1.9450000000000001</v>
      </c>
      <c r="AF51" t="s">
        <v>4</v>
      </c>
      <c r="AG51">
        <f t="shared" si="23"/>
        <v>0.65090000000000003</v>
      </c>
      <c r="AH51">
        <f t="shared" si="18"/>
        <v>1.1970999999999998</v>
      </c>
      <c r="AI51">
        <f t="shared" si="18"/>
        <v>0.17290000000000003</v>
      </c>
      <c r="AJ51">
        <f t="shared" si="18"/>
        <v>1.4824999999999999</v>
      </c>
      <c r="AK51">
        <f t="shared" si="21"/>
        <v>1.4336999999999998</v>
      </c>
      <c r="AL51">
        <f t="shared" si="19"/>
        <v>2.3712</v>
      </c>
      <c r="AM51" t="str">
        <f t="shared" si="19"/>
        <v>0</v>
      </c>
      <c r="AN51">
        <f t="shared" si="19"/>
        <v>1.3431999999999999</v>
      </c>
      <c r="AO51">
        <f t="shared" si="22"/>
        <v>1.4589000000000001</v>
      </c>
      <c r="AP51">
        <f t="shared" si="20"/>
        <v>1.0443</v>
      </c>
      <c r="AQ51">
        <f t="shared" si="20"/>
        <v>0.5484</v>
      </c>
      <c r="AR51">
        <f t="shared" si="20"/>
        <v>1.7855000000000001</v>
      </c>
    </row>
    <row r="52" spans="2:53" x14ac:dyDescent="0.3">
      <c r="B52" t="s">
        <v>5</v>
      </c>
      <c r="C52" s="15">
        <v>0.57879999999999998</v>
      </c>
      <c r="D52" s="15">
        <v>2.0543</v>
      </c>
      <c r="E52" s="15">
        <v>0.86019999999999996</v>
      </c>
      <c r="F52" s="15">
        <v>0.41799999999999998</v>
      </c>
      <c r="G52" s="15">
        <v>0.75780000000000003</v>
      </c>
      <c r="H52" s="15">
        <v>2.0634000000000001</v>
      </c>
      <c r="I52" s="15">
        <v>1.7139</v>
      </c>
      <c r="J52" s="15">
        <v>0.61419999999999997</v>
      </c>
      <c r="K52" s="15">
        <v>0.15759999999999999</v>
      </c>
      <c r="L52" s="15">
        <v>2.4664000000000001</v>
      </c>
      <c r="M52" s="15">
        <v>1.8320000000000001</v>
      </c>
      <c r="N52" s="15">
        <v>0.33629999999999999</v>
      </c>
      <c r="Q52" t="s">
        <v>5</v>
      </c>
      <c r="R52">
        <f>C52-$C$8</f>
        <v>0.53389999999999993</v>
      </c>
      <c r="S52">
        <f>D52-$D$8</f>
        <v>2.0053999999999998</v>
      </c>
      <c r="T52">
        <f>E52-$E$8</f>
        <v>0.80909999999999993</v>
      </c>
      <c r="U52">
        <f>F52-$F$8</f>
        <v>0.36729999999999996</v>
      </c>
      <c r="V52">
        <f>G52-$G$8</f>
        <v>0.71310000000000007</v>
      </c>
      <c r="W52">
        <f>H52-$H$8</f>
        <v>2.0131000000000001</v>
      </c>
      <c r="X52">
        <f>I52-$I$8</f>
        <v>1.6655</v>
      </c>
      <c r="Y52">
        <f>J52-$J$8</f>
        <v>0.56609999999999994</v>
      </c>
      <c r="Z52">
        <f>K52-$K$8</f>
        <v>0.11499999999999999</v>
      </c>
      <c r="AA52">
        <f>L52-$L$8</f>
        <v>2.4181000000000004</v>
      </c>
      <c r="AB52">
        <f>M52-$M$8</f>
        <v>1.7821</v>
      </c>
      <c r="AC52">
        <f>N52-$N$8</f>
        <v>0.2787</v>
      </c>
      <c r="AF52" t="s">
        <v>5</v>
      </c>
      <c r="AG52">
        <f t="shared" si="23"/>
        <v>0.44789999999999996</v>
      </c>
      <c r="AH52">
        <f t="shared" si="18"/>
        <v>1.9193999999999998</v>
      </c>
      <c r="AI52">
        <f t="shared" si="18"/>
        <v>0.72309999999999997</v>
      </c>
      <c r="AJ52">
        <f t="shared" si="18"/>
        <v>0.28129999999999999</v>
      </c>
      <c r="AK52">
        <f t="shared" si="21"/>
        <v>0.42720000000000002</v>
      </c>
      <c r="AL52">
        <f t="shared" si="19"/>
        <v>1.7272000000000001</v>
      </c>
      <c r="AM52">
        <f t="shared" si="19"/>
        <v>1.3795999999999999</v>
      </c>
      <c r="AN52">
        <f t="shared" si="19"/>
        <v>0.28019999999999989</v>
      </c>
      <c r="AO52" t="str">
        <f t="shared" si="22"/>
        <v>0</v>
      </c>
      <c r="AP52">
        <f t="shared" si="20"/>
        <v>2.2586000000000004</v>
      </c>
      <c r="AQ52">
        <f t="shared" si="20"/>
        <v>1.6226</v>
      </c>
      <c r="AR52">
        <f t="shared" si="20"/>
        <v>0.11920000000000003</v>
      </c>
    </row>
    <row r="53" spans="2:53" x14ac:dyDescent="0.3">
      <c r="B53" t="s">
        <v>6</v>
      </c>
      <c r="C53" s="15">
        <v>1.4046000000000001</v>
      </c>
      <c r="D53" s="15">
        <v>1.631</v>
      </c>
      <c r="E53" s="15">
        <v>1.1046</v>
      </c>
      <c r="F53" s="15">
        <v>1.0248999999999999</v>
      </c>
      <c r="G53" s="15">
        <v>1.5965</v>
      </c>
      <c r="H53" s="15">
        <v>1.2462</v>
      </c>
      <c r="I53" s="15">
        <v>0.70940000000000003</v>
      </c>
      <c r="J53" s="15">
        <v>1.1054999999999999</v>
      </c>
      <c r="K53" s="15">
        <v>1.3179000000000001</v>
      </c>
      <c r="L53" s="15">
        <v>0.68200000000000005</v>
      </c>
      <c r="M53" s="15">
        <v>0.93130000000000002</v>
      </c>
      <c r="N53" s="15">
        <v>0.78210000000000002</v>
      </c>
      <c r="Q53" t="s">
        <v>6</v>
      </c>
      <c r="R53">
        <f>C53-$C$9</f>
        <v>1.3544</v>
      </c>
      <c r="S53">
        <f>D53-$D$9</f>
        <v>1.5773999999999999</v>
      </c>
      <c r="T53">
        <f>E53-$E$9</f>
        <v>1.0548</v>
      </c>
      <c r="U53">
        <f>F53-$F$9</f>
        <v>0.97279999999999989</v>
      </c>
      <c r="V53">
        <f>G53-$G$9</f>
        <v>1.5469999999999999</v>
      </c>
      <c r="W53">
        <f>H53-$H$9</f>
        <v>1.1925999999999999</v>
      </c>
      <c r="X53">
        <f>I53-$I$9</f>
        <v>0.65770000000000006</v>
      </c>
      <c r="Y53">
        <f>J53-$J$9</f>
        <v>1.0516999999999999</v>
      </c>
      <c r="Z53">
        <f>K53-$K$9</f>
        <v>1.2646000000000002</v>
      </c>
      <c r="AA53">
        <f>L53-$L$9</f>
        <v>0.629</v>
      </c>
      <c r="AB53">
        <f>M53-$M$9</f>
        <v>0.88050000000000006</v>
      </c>
      <c r="AC53">
        <f>N53-$N$9</f>
        <v>0.73050000000000004</v>
      </c>
      <c r="AF53" t="s">
        <v>6</v>
      </c>
      <c r="AG53">
        <f t="shared" si="23"/>
        <v>1.2684</v>
      </c>
      <c r="AH53">
        <f t="shared" si="18"/>
        <v>1.4913999999999998</v>
      </c>
      <c r="AI53">
        <f t="shared" si="18"/>
        <v>0.96879999999999999</v>
      </c>
      <c r="AJ53">
        <f t="shared" si="18"/>
        <v>0.88679999999999992</v>
      </c>
      <c r="AK53">
        <f t="shared" si="21"/>
        <v>1.2610999999999999</v>
      </c>
      <c r="AL53">
        <f t="shared" si="19"/>
        <v>0.90669999999999984</v>
      </c>
      <c r="AM53">
        <f t="shared" si="19"/>
        <v>0.37180000000000002</v>
      </c>
      <c r="AN53">
        <f t="shared" si="19"/>
        <v>0.76579999999999981</v>
      </c>
      <c r="AO53">
        <f t="shared" si="22"/>
        <v>1.1051000000000002</v>
      </c>
      <c r="AP53">
        <f t="shared" si="20"/>
        <v>0.46950000000000003</v>
      </c>
      <c r="AQ53">
        <f t="shared" si="20"/>
        <v>0.72100000000000009</v>
      </c>
      <c r="AR53">
        <f t="shared" si="20"/>
        <v>0.57100000000000006</v>
      </c>
    </row>
    <row r="54" spans="2:53" x14ac:dyDescent="0.3">
      <c r="B54" t="s">
        <v>7</v>
      </c>
      <c r="C54" s="15">
        <v>2.4466000000000001</v>
      </c>
      <c r="D54" s="15">
        <v>2.1734</v>
      </c>
      <c r="E54" s="15">
        <v>7.3099999999999998E-2</v>
      </c>
      <c r="F54" s="15">
        <v>7.7100000000000002E-2</v>
      </c>
      <c r="G54" s="15">
        <v>1.2459</v>
      </c>
      <c r="H54" s="15">
        <v>2.073</v>
      </c>
      <c r="I54" s="15">
        <v>7.2099999999999997E-2</v>
      </c>
      <c r="J54" s="15">
        <v>0.93</v>
      </c>
      <c r="K54" s="15">
        <v>1.1733</v>
      </c>
      <c r="L54" s="15">
        <v>2.2149999999999999</v>
      </c>
      <c r="M54" s="15">
        <v>7.6200000000000004E-2</v>
      </c>
      <c r="N54" s="15">
        <v>0.91169999999999995</v>
      </c>
      <c r="Q54" t="s">
        <v>7</v>
      </c>
      <c r="R54">
        <f>C54-$C$10</f>
        <v>2.3923000000000001</v>
      </c>
      <c r="S54">
        <f>D54-$D$10</f>
        <v>2.1204000000000001</v>
      </c>
      <c r="T54">
        <f>E54-$E$10</f>
        <v>2.8299999999999999E-2</v>
      </c>
      <c r="U54">
        <f>F54-$F$10</f>
        <v>2.4800000000000003E-2</v>
      </c>
      <c r="V54">
        <f>G54-$G$10</f>
        <v>1.1926000000000001</v>
      </c>
      <c r="W54">
        <f>H54-$H$10</f>
        <v>2.0204999999999997</v>
      </c>
      <c r="X54">
        <f>I54-$I$10</f>
        <v>2.8199999999999996E-2</v>
      </c>
      <c r="Y54">
        <f>J54-$J$10</f>
        <v>0.88600000000000001</v>
      </c>
      <c r="Z54">
        <f>K54-$K$10</f>
        <v>1.1212</v>
      </c>
      <c r="AA54">
        <f>L54-$L$10</f>
        <v>2.1610999999999998</v>
      </c>
      <c r="AB54">
        <f>M54-$M$10</f>
        <v>3.0500000000000006E-2</v>
      </c>
      <c r="AC54">
        <f>N54-$N$10</f>
        <v>0.86439999999999995</v>
      </c>
      <c r="AF54" t="s">
        <v>7</v>
      </c>
      <c r="AG54">
        <f t="shared" si="23"/>
        <v>2.3063000000000002</v>
      </c>
      <c r="AH54">
        <f t="shared" si="18"/>
        <v>2.0344000000000002</v>
      </c>
      <c r="AI54" t="str">
        <f t="shared" si="18"/>
        <v>0</v>
      </c>
      <c r="AJ54" t="str">
        <f t="shared" si="18"/>
        <v>0</v>
      </c>
      <c r="AK54">
        <f t="shared" si="21"/>
        <v>0.90670000000000006</v>
      </c>
      <c r="AL54">
        <f t="shared" si="19"/>
        <v>1.7345999999999997</v>
      </c>
      <c r="AM54" t="str">
        <f t="shared" si="19"/>
        <v>0</v>
      </c>
      <c r="AN54">
        <f t="shared" si="19"/>
        <v>0.60009999999999997</v>
      </c>
      <c r="AO54">
        <f t="shared" si="22"/>
        <v>0.9617</v>
      </c>
      <c r="AP54">
        <f t="shared" si="20"/>
        <v>2.0015999999999998</v>
      </c>
      <c r="AQ54" t="str">
        <f t="shared" si="20"/>
        <v>0</v>
      </c>
      <c r="AR54">
        <f t="shared" si="20"/>
        <v>0.70489999999999997</v>
      </c>
    </row>
    <row r="55" spans="2:53" x14ac:dyDescent="0.3">
      <c r="B55" t="s">
        <v>8</v>
      </c>
      <c r="C55" s="15">
        <v>1.9538</v>
      </c>
      <c r="D55" s="15">
        <v>1.8055000000000001</v>
      </c>
      <c r="E55" s="15">
        <v>1.7186999999999999</v>
      </c>
      <c r="F55" s="15">
        <v>1.4621999999999999</v>
      </c>
      <c r="G55" s="15">
        <v>2.4967000000000001</v>
      </c>
      <c r="H55" s="15">
        <v>1.0043</v>
      </c>
      <c r="I55" s="15">
        <v>0.94299999999999995</v>
      </c>
      <c r="J55" s="15">
        <v>1.4931000000000001</v>
      </c>
      <c r="K55" s="15">
        <v>2.1655000000000002</v>
      </c>
      <c r="L55" s="15">
        <v>1.216</v>
      </c>
      <c r="M55" s="15">
        <v>2.0592999999999999</v>
      </c>
      <c r="N55" s="15">
        <v>1.7456</v>
      </c>
      <c r="Q55" t="s">
        <v>8</v>
      </c>
      <c r="R55">
        <f>C55-$C$11</f>
        <v>1.9033</v>
      </c>
      <c r="S55">
        <f>D55-$D$11</f>
        <v>1.7486000000000002</v>
      </c>
      <c r="T55">
        <f>E55-$E$11</f>
        <v>1.6614</v>
      </c>
      <c r="U55">
        <f>F55-$F$11</f>
        <v>1.3631</v>
      </c>
      <c r="V55">
        <f>G55-$G$11</f>
        <v>2.4266000000000001</v>
      </c>
      <c r="W55">
        <f>H55-$H$11</f>
        <v>0.95379999999999998</v>
      </c>
      <c r="X55">
        <f>I55-$I$11</f>
        <v>0.88929999999999998</v>
      </c>
      <c r="Y55">
        <f>J55-$J$11</f>
        <v>1.4340000000000002</v>
      </c>
      <c r="Z55">
        <f>K55-$K$11</f>
        <v>2.1134000000000004</v>
      </c>
      <c r="AA55">
        <f>L55-$L$11</f>
        <v>1.1587000000000001</v>
      </c>
      <c r="AB55">
        <f>M55-$M$11</f>
        <v>2.0072000000000001</v>
      </c>
      <c r="AC55">
        <f>N55-$N$11</f>
        <v>1.6888000000000001</v>
      </c>
      <c r="AF55" t="s">
        <v>8</v>
      </c>
      <c r="AG55">
        <f t="shared" si="23"/>
        <v>1.8172999999999999</v>
      </c>
      <c r="AH55">
        <f t="shared" si="18"/>
        <v>1.6626000000000001</v>
      </c>
      <c r="AI55">
        <f t="shared" si="18"/>
        <v>1.5753999999999999</v>
      </c>
      <c r="AJ55">
        <f t="shared" si="18"/>
        <v>1.2770999999999999</v>
      </c>
      <c r="AK55">
        <f t="shared" si="21"/>
        <v>2.1406999999999998</v>
      </c>
      <c r="AL55">
        <f t="shared" si="19"/>
        <v>0.66789999999999994</v>
      </c>
      <c r="AM55">
        <f t="shared" si="19"/>
        <v>0.60339999999999994</v>
      </c>
      <c r="AN55">
        <f t="shared" si="19"/>
        <v>1.1481000000000001</v>
      </c>
      <c r="AO55">
        <f t="shared" si="22"/>
        <v>1.9539000000000004</v>
      </c>
      <c r="AP55">
        <f t="shared" si="20"/>
        <v>0.99920000000000009</v>
      </c>
      <c r="AQ55">
        <f t="shared" si="20"/>
        <v>1.8477000000000001</v>
      </c>
      <c r="AR55">
        <f t="shared" si="20"/>
        <v>1.5293000000000001</v>
      </c>
    </row>
    <row r="56" spans="2:53" ht="15" thickBot="1" x14ac:dyDescent="0.35"/>
    <row r="57" spans="2:53" x14ac:dyDescent="0.3">
      <c r="B57">
        <v>120</v>
      </c>
      <c r="Q57">
        <v>120</v>
      </c>
      <c r="AF57">
        <v>120</v>
      </c>
      <c r="AV57" t="s">
        <v>10</v>
      </c>
      <c r="AW57" t="s">
        <v>11</v>
      </c>
      <c r="AX57" t="s">
        <v>12</v>
      </c>
      <c r="AY57" s="4" t="s">
        <v>13</v>
      </c>
      <c r="AZ57" s="5" t="s">
        <v>14</v>
      </c>
    </row>
    <row r="58" spans="2:53" ht="15" thickBot="1" x14ac:dyDescent="0.35">
      <c r="B58" t="s">
        <v>0</v>
      </c>
      <c r="C58" s="1">
        <v>1</v>
      </c>
      <c r="D58" s="1">
        <v>2</v>
      </c>
      <c r="E58" s="1">
        <v>3</v>
      </c>
      <c r="F58" s="1">
        <v>4</v>
      </c>
      <c r="G58" s="1">
        <v>5</v>
      </c>
      <c r="H58" s="1">
        <v>6</v>
      </c>
      <c r="I58" s="1">
        <v>7</v>
      </c>
      <c r="J58" s="1">
        <v>8</v>
      </c>
      <c r="K58" s="1">
        <v>9</v>
      </c>
      <c r="L58" s="1">
        <v>10</v>
      </c>
      <c r="M58" s="1">
        <v>11</v>
      </c>
      <c r="N58" s="1">
        <v>12</v>
      </c>
      <c r="Q58" t="s">
        <v>0</v>
      </c>
      <c r="R58">
        <v>1</v>
      </c>
      <c r="S58">
        <v>2</v>
      </c>
      <c r="T58">
        <v>3</v>
      </c>
      <c r="U58">
        <v>4</v>
      </c>
      <c r="V58">
        <v>5</v>
      </c>
      <c r="W58">
        <v>6</v>
      </c>
      <c r="X58">
        <v>7</v>
      </c>
      <c r="Y58">
        <v>8</v>
      </c>
      <c r="Z58">
        <v>9</v>
      </c>
      <c r="AA58">
        <v>10</v>
      </c>
      <c r="AB58">
        <v>11</v>
      </c>
      <c r="AC58">
        <v>12</v>
      </c>
      <c r="AF58" t="s">
        <v>0</v>
      </c>
      <c r="AG58">
        <v>1</v>
      </c>
      <c r="AH58">
        <v>2</v>
      </c>
      <c r="AI58">
        <v>3</v>
      </c>
      <c r="AJ58">
        <v>4</v>
      </c>
      <c r="AK58">
        <v>5</v>
      </c>
      <c r="AL58">
        <v>6</v>
      </c>
      <c r="AM58">
        <v>7</v>
      </c>
      <c r="AN58">
        <v>8</v>
      </c>
      <c r="AO58">
        <v>9</v>
      </c>
      <c r="AP58">
        <v>10</v>
      </c>
      <c r="AQ58">
        <v>11</v>
      </c>
      <c r="AR58">
        <v>12</v>
      </c>
      <c r="AV58">
        <f>SUM(AG59:AJ66)/31</f>
        <v>1.2979612903225808</v>
      </c>
      <c r="AW58">
        <f>SUM(AK59:AN66)/31</f>
        <v>1.2143548387096774</v>
      </c>
      <c r="AX58">
        <f>SUM(AO59:AR66)/31</f>
        <v>1.3092806451612904</v>
      </c>
      <c r="AY58" s="6">
        <f>AVERAGE(AV58:AX58)</f>
        <v>1.2738655913978494</v>
      </c>
      <c r="AZ58" s="7">
        <f>STDEV(AV58:AX58)</f>
        <v>5.1847653877738223E-2</v>
      </c>
      <c r="BA58">
        <f>AZ58*100/AY58</f>
        <v>4.0701039597783861</v>
      </c>
    </row>
    <row r="59" spans="2:53" x14ac:dyDescent="0.3">
      <c r="B59" t="s">
        <v>1</v>
      </c>
      <c r="C59" s="15">
        <v>0.18859999999999999</v>
      </c>
      <c r="D59" s="15">
        <v>2.4510999999999998</v>
      </c>
      <c r="E59" s="15">
        <v>1.4815</v>
      </c>
      <c r="F59" s="15">
        <v>1.2968999999999999</v>
      </c>
      <c r="G59" s="15">
        <v>0.3982</v>
      </c>
      <c r="H59" s="15">
        <v>2.4537</v>
      </c>
      <c r="I59" s="15">
        <v>1.6023000000000001</v>
      </c>
      <c r="J59" s="15">
        <v>1.1220000000000001</v>
      </c>
      <c r="K59" s="15">
        <v>0.22059999999999999</v>
      </c>
      <c r="L59" s="15">
        <v>2.4573</v>
      </c>
      <c r="M59" s="15">
        <v>0.27729999999999999</v>
      </c>
      <c r="N59" s="15">
        <v>1.6263000000000001</v>
      </c>
      <c r="Q59" t="s">
        <v>1</v>
      </c>
      <c r="R59">
        <f>C59-$C$4</f>
        <v>0.14099999999999999</v>
      </c>
      <c r="S59">
        <f>D59-$D$4</f>
        <v>2.391</v>
      </c>
      <c r="T59">
        <f>E59-$E$4</f>
        <v>1.4377</v>
      </c>
      <c r="U59">
        <f>F59-$F$4</f>
        <v>1.2475000000000001</v>
      </c>
      <c r="V59">
        <f>G59-$G$4</f>
        <v>0.35370000000000001</v>
      </c>
      <c r="W59">
        <f>H59-$H$4</f>
        <v>2.4081000000000001</v>
      </c>
      <c r="X59">
        <f>I59-$I$4</f>
        <v>1.5572000000000001</v>
      </c>
      <c r="Y59">
        <f>J59-$J$4</f>
        <v>1.0752000000000002</v>
      </c>
      <c r="Z59">
        <f>K59-$K$4</f>
        <v>0.17309999999999998</v>
      </c>
      <c r="AA59">
        <f>L59-$L$4</f>
        <v>2.4090000000000003</v>
      </c>
      <c r="AB59">
        <f>M59-$M$4</f>
        <v>0.23309999999999997</v>
      </c>
      <c r="AC59">
        <f>N59-$N$4</f>
        <v>1.5737000000000001</v>
      </c>
      <c r="AF59" t="s">
        <v>1</v>
      </c>
      <c r="AG59">
        <f>IF(R59-$R$59&lt;0,"0",R59-$R$59)</f>
        <v>0</v>
      </c>
      <c r="AH59">
        <f t="shared" ref="AH59:AJ66" si="24">IF(S59-$R$59&lt;0,"0",S59-$R$59)</f>
        <v>2.25</v>
      </c>
      <c r="AI59">
        <f t="shared" si="24"/>
        <v>1.2967</v>
      </c>
      <c r="AJ59">
        <f t="shared" si="24"/>
        <v>1.1065</v>
      </c>
      <c r="AK59">
        <f>IF(V59-$V$59&lt;0,"0",V59-$V$59)</f>
        <v>0</v>
      </c>
      <c r="AL59">
        <f t="shared" ref="AL59:AN66" si="25">IF(W59-$V$59&lt;0,"0",W59-$V$59)</f>
        <v>2.0544000000000002</v>
      </c>
      <c r="AM59">
        <f t="shared" si="25"/>
        <v>1.2035</v>
      </c>
      <c r="AN59">
        <f t="shared" si="25"/>
        <v>0.72150000000000014</v>
      </c>
      <c r="AO59">
        <f>IF(Z59-$Z$59&lt;0,"0",Z59-$Z$59)</f>
        <v>0</v>
      </c>
      <c r="AP59">
        <f t="shared" ref="AP59:AR66" si="26">IF(AA59-$Z$59&lt;0,"0",AA59-$Z$59)</f>
        <v>2.2359000000000004</v>
      </c>
      <c r="AQ59">
        <f t="shared" si="26"/>
        <v>0.06</v>
      </c>
      <c r="AR59">
        <f t="shared" si="26"/>
        <v>1.4006000000000001</v>
      </c>
    </row>
    <row r="60" spans="2:53" x14ac:dyDescent="0.3">
      <c r="B60" t="s">
        <v>2</v>
      </c>
      <c r="C60" s="15">
        <v>2.2058</v>
      </c>
      <c r="D60" s="15">
        <v>2.0939000000000001</v>
      </c>
      <c r="E60" s="15">
        <v>2.4335</v>
      </c>
      <c r="F60" s="15">
        <v>1.8302</v>
      </c>
      <c r="G60" s="15">
        <v>2.2875999999999999</v>
      </c>
      <c r="H60" s="15">
        <v>2.2427000000000001</v>
      </c>
      <c r="I60" s="15">
        <v>2.5394000000000001</v>
      </c>
      <c r="J60" s="15">
        <v>2.3677999999999999</v>
      </c>
      <c r="K60" s="15">
        <v>2.4777</v>
      </c>
      <c r="L60" s="15">
        <v>2.2884000000000002</v>
      </c>
      <c r="M60" s="15">
        <v>2.0206</v>
      </c>
      <c r="N60" s="15">
        <v>2.0482</v>
      </c>
      <c r="Q60" t="s">
        <v>2</v>
      </c>
      <c r="R60">
        <f>C60-$C$5</f>
        <v>2.1619999999999999</v>
      </c>
      <c r="S60">
        <f>D60-$D$5</f>
        <v>2.0373999999999999</v>
      </c>
      <c r="T60">
        <f>E60-$E$5</f>
        <v>2.3856999999999999</v>
      </c>
      <c r="U60">
        <f>F60-$F$5</f>
        <v>1.7810000000000001</v>
      </c>
      <c r="V60">
        <f>G60-$G$5</f>
        <v>2.2447999999999997</v>
      </c>
      <c r="W60">
        <f>H60-$H$5</f>
        <v>2.1827000000000001</v>
      </c>
      <c r="X60">
        <f>I60-$I$5</f>
        <v>2.492</v>
      </c>
      <c r="Y60">
        <f>J60-$J$5</f>
        <v>2.3195999999999999</v>
      </c>
      <c r="Z60">
        <f>K60-$K$5</f>
        <v>2.4316</v>
      </c>
      <c r="AA60">
        <f>L60-$L$5</f>
        <v>2.2211000000000003</v>
      </c>
      <c r="AB60">
        <f>M60-$M$5</f>
        <v>1.9730999999999999</v>
      </c>
      <c r="AC60">
        <f>N60-$N$5</f>
        <v>1.9950000000000001</v>
      </c>
      <c r="AF60" t="s">
        <v>2</v>
      </c>
      <c r="AG60">
        <f t="shared" ref="AG60:AG66" si="27">IF(R60-$R$59&lt;0,"0",R60-$R$59)</f>
        <v>2.0209999999999999</v>
      </c>
      <c r="AH60">
        <f t="shared" si="24"/>
        <v>1.8963999999999999</v>
      </c>
      <c r="AI60">
        <f t="shared" si="24"/>
        <v>2.2446999999999999</v>
      </c>
      <c r="AJ60">
        <f t="shared" si="24"/>
        <v>1.6400000000000001</v>
      </c>
      <c r="AK60">
        <f t="shared" ref="AK60:AK66" si="28">IF(V60-$V$59&lt;0,"0",V60-$V$59)</f>
        <v>1.8910999999999998</v>
      </c>
      <c r="AL60">
        <f t="shared" si="25"/>
        <v>1.8290000000000002</v>
      </c>
      <c r="AM60">
        <f t="shared" si="25"/>
        <v>2.1383000000000001</v>
      </c>
      <c r="AN60">
        <f t="shared" si="25"/>
        <v>1.9659</v>
      </c>
      <c r="AO60">
        <f t="shared" ref="AO60:AO66" si="29">IF(Z60-$Z$59&lt;0,"0",Z60-$Z$59)</f>
        <v>2.2585000000000002</v>
      </c>
      <c r="AP60">
        <f t="shared" si="26"/>
        <v>2.0480000000000005</v>
      </c>
      <c r="AQ60">
        <f t="shared" si="26"/>
        <v>1.7999999999999998</v>
      </c>
      <c r="AR60">
        <f t="shared" si="26"/>
        <v>1.8219000000000001</v>
      </c>
    </row>
    <row r="61" spans="2:53" x14ac:dyDescent="0.3">
      <c r="B61" t="s">
        <v>3</v>
      </c>
      <c r="C61" s="15">
        <v>1.6891</v>
      </c>
      <c r="D61" s="15">
        <v>0.1017</v>
      </c>
      <c r="E61" s="15">
        <v>4.5199999999999997E-2</v>
      </c>
      <c r="F61" s="15">
        <v>1.2985</v>
      </c>
      <c r="G61" s="15">
        <v>1.8359000000000001</v>
      </c>
      <c r="H61" s="15">
        <v>0.5171</v>
      </c>
      <c r="I61" s="15">
        <v>5.0599999999999999E-2</v>
      </c>
      <c r="J61" s="15">
        <v>1.359</v>
      </c>
      <c r="K61" s="15">
        <v>1.8873</v>
      </c>
      <c r="L61" s="15">
        <v>0.9839</v>
      </c>
      <c r="M61" s="15">
        <v>4.7399999999999998E-2</v>
      </c>
      <c r="N61" s="15">
        <v>1.4024000000000001</v>
      </c>
      <c r="Q61" t="s">
        <v>3</v>
      </c>
      <c r="R61">
        <f>C61-$C$6</f>
        <v>1.6375</v>
      </c>
      <c r="S61">
        <f>D61-$D$6</f>
        <v>4.65E-2</v>
      </c>
      <c r="T61">
        <f>E61-$E$6</f>
        <v>-0.3196</v>
      </c>
      <c r="U61">
        <f>F61-$F$6</f>
        <v>1.2256</v>
      </c>
      <c r="V61">
        <f>G61-$G$6</f>
        <v>1.7846000000000002</v>
      </c>
      <c r="W61">
        <f>H61-$H$6</f>
        <v>0.46360000000000001</v>
      </c>
      <c r="X61">
        <f>I61-$I$6</f>
        <v>-0.36660000000000004</v>
      </c>
      <c r="Y61">
        <f>J61-$J$6</f>
        <v>1.3025</v>
      </c>
      <c r="Z61">
        <f>K61-$K$6</f>
        <v>1.7634000000000001</v>
      </c>
      <c r="AA61">
        <f>L61-$L$6</f>
        <v>0.92369999999999997</v>
      </c>
      <c r="AB61">
        <f>M61-$M$6</f>
        <v>-0.18890000000000001</v>
      </c>
      <c r="AC61">
        <f>N61-$N$6</f>
        <v>1.3375000000000001</v>
      </c>
      <c r="AF61" t="s">
        <v>3</v>
      </c>
      <c r="AG61">
        <f t="shared" si="27"/>
        <v>1.4964999999999999</v>
      </c>
      <c r="AH61" t="str">
        <f t="shared" si="24"/>
        <v>0</v>
      </c>
      <c r="AI61" t="str">
        <f t="shared" si="24"/>
        <v>0</v>
      </c>
      <c r="AJ61">
        <f t="shared" si="24"/>
        <v>1.0846</v>
      </c>
      <c r="AK61">
        <f t="shared" si="28"/>
        <v>1.4309000000000003</v>
      </c>
      <c r="AL61">
        <f t="shared" si="25"/>
        <v>0.1099</v>
      </c>
      <c r="AM61" t="str">
        <f t="shared" si="25"/>
        <v>0</v>
      </c>
      <c r="AN61">
        <f t="shared" si="25"/>
        <v>0.94879999999999998</v>
      </c>
      <c r="AO61">
        <f t="shared" si="29"/>
        <v>1.5903</v>
      </c>
      <c r="AP61">
        <f t="shared" si="26"/>
        <v>0.75059999999999993</v>
      </c>
      <c r="AQ61" t="str">
        <f t="shared" si="26"/>
        <v>0</v>
      </c>
      <c r="AR61">
        <f t="shared" si="26"/>
        <v>1.1644000000000001</v>
      </c>
    </row>
    <row r="62" spans="2:53" x14ac:dyDescent="0.3">
      <c r="B62" t="s">
        <v>4</v>
      </c>
      <c r="C62" s="15">
        <v>0.87629999999999997</v>
      </c>
      <c r="D62" s="15">
        <v>1.5255000000000001</v>
      </c>
      <c r="E62" s="15">
        <v>0.36870000000000003</v>
      </c>
      <c r="F62" s="15">
        <v>1.861</v>
      </c>
      <c r="G62" s="15">
        <v>1.8548</v>
      </c>
      <c r="H62" s="15">
        <v>2.7122000000000002</v>
      </c>
      <c r="I62" s="15">
        <v>8.0399999999999999E-2</v>
      </c>
      <c r="J62" s="15">
        <v>2.0568</v>
      </c>
      <c r="K62" s="15">
        <v>1.8932</v>
      </c>
      <c r="L62" s="15">
        <v>1.4166000000000001</v>
      </c>
      <c r="M62" s="15">
        <v>1.3069999999999999</v>
      </c>
      <c r="N62" s="15">
        <v>2.2004999999999999</v>
      </c>
      <c r="Q62" t="s">
        <v>4</v>
      </c>
      <c r="R62">
        <f>C62-$C$7</f>
        <v>0.82799999999999996</v>
      </c>
      <c r="S62">
        <f>D62-$D$7</f>
        <v>1.4771000000000001</v>
      </c>
      <c r="T62">
        <f>E62-$E$7</f>
        <v>0.28510000000000002</v>
      </c>
      <c r="U62">
        <f>F62-$F$7</f>
        <v>1.8129999999999999</v>
      </c>
      <c r="V62">
        <f>G62-$G$7</f>
        <v>1.8012999999999999</v>
      </c>
      <c r="W62">
        <f>H62-$H$7</f>
        <v>2.6615000000000002</v>
      </c>
      <c r="X62">
        <f>I62-$I$7</f>
        <v>1.4299999999999993E-2</v>
      </c>
      <c r="Y62">
        <f>J62-$J$7</f>
        <v>2.0087000000000002</v>
      </c>
      <c r="Z62">
        <f>K62-$K$7</f>
        <v>1.8302</v>
      </c>
      <c r="AA62">
        <f>L62-$L$7</f>
        <v>1.3688</v>
      </c>
      <c r="AB62">
        <f>M62-$M$7</f>
        <v>1.2579</v>
      </c>
      <c r="AC62">
        <f>N62-$N$7</f>
        <v>2.1461000000000001</v>
      </c>
      <c r="AF62" t="s">
        <v>4</v>
      </c>
      <c r="AG62">
        <f t="shared" si="27"/>
        <v>0.68699999999999994</v>
      </c>
      <c r="AH62">
        <f t="shared" si="24"/>
        <v>1.3361000000000001</v>
      </c>
      <c r="AI62">
        <f t="shared" si="24"/>
        <v>0.14410000000000003</v>
      </c>
      <c r="AJ62">
        <f t="shared" si="24"/>
        <v>1.6719999999999999</v>
      </c>
      <c r="AK62">
        <f t="shared" si="28"/>
        <v>1.4476</v>
      </c>
      <c r="AL62">
        <f t="shared" si="25"/>
        <v>2.3078000000000003</v>
      </c>
      <c r="AM62" t="str">
        <f t="shared" si="25"/>
        <v>0</v>
      </c>
      <c r="AN62">
        <f t="shared" si="25"/>
        <v>1.6550000000000002</v>
      </c>
      <c r="AO62">
        <f t="shared" si="29"/>
        <v>1.6571</v>
      </c>
      <c r="AP62">
        <f t="shared" si="26"/>
        <v>1.1957</v>
      </c>
      <c r="AQ62">
        <f t="shared" si="26"/>
        <v>1.0848</v>
      </c>
      <c r="AR62">
        <f t="shared" si="26"/>
        <v>1.9730000000000001</v>
      </c>
    </row>
    <row r="63" spans="2:53" x14ac:dyDescent="0.3">
      <c r="B63" t="s">
        <v>5</v>
      </c>
      <c r="C63" s="15">
        <v>0.5998</v>
      </c>
      <c r="D63" s="15">
        <v>2.1394000000000002</v>
      </c>
      <c r="E63" s="15">
        <v>1.0225</v>
      </c>
      <c r="F63" s="15">
        <v>0.63780000000000003</v>
      </c>
      <c r="G63" s="15">
        <v>0.72270000000000001</v>
      </c>
      <c r="H63" s="15">
        <v>2.2482000000000002</v>
      </c>
      <c r="I63" s="15">
        <v>1.8821000000000001</v>
      </c>
      <c r="J63" s="15">
        <v>0.83509999999999995</v>
      </c>
      <c r="K63" s="15">
        <v>0.19389999999999999</v>
      </c>
      <c r="L63" s="15">
        <v>2.5657000000000001</v>
      </c>
      <c r="M63" s="15">
        <v>1.9888999999999999</v>
      </c>
      <c r="N63" s="15">
        <v>0.49730000000000002</v>
      </c>
      <c r="Q63" t="s">
        <v>5</v>
      </c>
      <c r="R63">
        <f>C63-$C$8</f>
        <v>0.55489999999999995</v>
      </c>
      <c r="S63">
        <f>D63-$D$8</f>
        <v>2.0905</v>
      </c>
      <c r="T63">
        <f>E63-$E$8</f>
        <v>0.97139999999999993</v>
      </c>
      <c r="U63">
        <f>F63-$F$8</f>
        <v>0.58710000000000007</v>
      </c>
      <c r="V63">
        <f>G63-$G$8</f>
        <v>0.67800000000000005</v>
      </c>
      <c r="W63">
        <f>H63-$H$8</f>
        <v>2.1979000000000002</v>
      </c>
      <c r="X63">
        <f>I63-$I$8</f>
        <v>1.8337000000000001</v>
      </c>
      <c r="Y63">
        <f>J63-$J$8</f>
        <v>0.78699999999999992</v>
      </c>
      <c r="Z63">
        <f>K63-$K$8</f>
        <v>0.15129999999999999</v>
      </c>
      <c r="AA63">
        <f>L63-$L$8</f>
        <v>2.5174000000000003</v>
      </c>
      <c r="AB63">
        <f>M63-$M$8</f>
        <v>1.9389999999999998</v>
      </c>
      <c r="AC63">
        <f>N63-$N$8</f>
        <v>0.43970000000000004</v>
      </c>
      <c r="AF63" t="s">
        <v>5</v>
      </c>
      <c r="AG63">
        <f t="shared" si="27"/>
        <v>0.41389999999999993</v>
      </c>
      <c r="AH63">
        <f t="shared" si="24"/>
        <v>1.9495</v>
      </c>
      <c r="AI63">
        <f t="shared" si="24"/>
        <v>0.83039999999999992</v>
      </c>
      <c r="AJ63">
        <f t="shared" si="24"/>
        <v>0.44610000000000005</v>
      </c>
      <c r="AK63">
        <f t="shared" si="28"/>
        <v>0.32430000000000003</v>
      </c>
      <c r="AL63">
        <f t="shared" si="25"/>
        <v>1.8442000000000003</v>
      </c>
      <c r="AM63">
        <f t="shared" si="25"/>
        <v>1.48</v>
      </c>
      <c r="AN63">
        <f t="shared" si="25"/>
        <v>0.43329999999999991</v>
      </c>
      <c r="AO63" t="str">
        <f t="shared" si="29"/>
        <v>0</v>
      </c>
      <c r="AP63">
        <f t="shared" si="26"/>
        <v>2.3443000000000005</v>
      </c>
      <c r="AQ63">
        <f t="shared" si="26"/>
        <v>1.7658999999999998</v>
      </c>
      <c r="AR63">
        <f t="shared" si="26"/>
        <v>0.26660000000000006</v>
      </c>
    </row>
    <row r="64" spans="2:53" x14ac:dyDescent="0.3">
      <c r="B64" t="s">
        <v>6</v>
      </c>
      <c r="C64" s="15">
        <v>1.5570999999999999</v>
      </c>
      <c r="D64" s="15">
        <v>2.0015999999999998</v>
      </c>
      <c r="E64" s="15">
        <v>1.6676</v>
      </c>
      <c r="F64" s="15">
        <v>1.3239000000000001</v>
      </c>
      <c r="G64" s="15">
        <v>1.7118</v>
      </c>
      <c r="H64" s="15">
        <v>1.621</v>
      </c>
      <c r="I64" s="15">
        <v>1.7224999999999999</v>
      </c>
      <c r="J64" s="15">
        <v>1.2543</v>
      </c>
      <c r="K64" s="15">
        <v>1.6700999999999999</v>
      </c>
      <c r="L64" s="15">
        <v>0.72250000000000003</v>
      </c>
      <c r="M64" s="15">
        <v>1.6806000000000001</v>
      </c>
      <c r="N64" s="15">
        <v>0.88519999999999999</v>
      </c>
      <c r="Q64" t="s">
        <v>6</v>
      </c>
      <c r="R64">
        <f>C64-$C$9</f>
        <v>1.5068999999999999</v>
      </c>
      <c r="S64">
        <f>D64-$D$9</f>
        <v>1.9479999999999997</v>
      </c>
      <c r="T64">
        <f>E64-$E$9</f>
        <v>1.6177999999999999</v>
      </c>
      <c r="U64">
        <f>F64-$F$9</f>
        <v>1.2718</v>
      </c>
      <c r="V64">
        <f>G64-$G$9</f>
        <v>1.6622999999999999</v>
      </c>
      <c r="W64">
        <f>H64-$H$9</f>
        <v>1.5673999999999999</v>
      </c>
      <c r="X64">
        <f>I64-$I$9</f>
        <v>1.6707999999999998</v>
      </c>
      <c r="Y64">
        <f>J64-$J$9</f>
        <v>1.2004999999999999</v>
      </c>
      <c r="Z64">
        <f>K64-$K$9</f>
        <v>1.6168</v>
      </c>
      <c r="AA64">
        <f>L64-$L$9</f>
        <v>0.66949999999999998</v>
      </c>
      <c r="AB64">
        <f>M64-$M$9</f>
        <v>1.6298000000000001</v>
      </c>
      <c r="AC64">
        <f>N64-$N$9</f>
        <v>0.83360000000000001</v>
      </c>
      <c r="AF64" t="s">
        <v>6</v>
      </c>
      <c r="AG64">
        <f t="shared" si="27"/>
        <v>1.3658999999999999</v>
      </c>
      <c r="AH64">
        <f t="shared" si="24"/>
        <v>1.8069999999999997</v>
      </c>
      <c r="AI64">
        <f t="shared" si="24"/>
        <v>1.4767999999999999</v>
      </c>
      <c r="AJ64">
        <f t="shared" si="24"/>
        <v>1.1308</v>
      </c>
      <c r="AK64">
        <f t="shared" si="28"/>
        <v>1.3085999999999998</v>
      </c>
      <c r="AL64">
        <f t="shared" si="25"/>
        <v>1.2136999999999998</v>
      </c>
      <c r="AM64">
        <f t="shared" si="25"/>
        <v>1.3170999999999999</v>
      </c>
      <c r="AN64">
        <f t="shared" si="25"/>
        <v>0.84679999999999989</v>
      </c>
      <c r="AO64">
        <f t="shared" si="29"/>
        <v>1.4437</v>
      </c>
      <c r="AP64">
        <f t="shared" si="26"/>
        <v>0.49640000000000001</v>
      </c>
      <c r="AQ64">
        <f t="shared" si="26"/>
        <v>1.4567000000000001</v>
      </c>
      <c r="AR64">
        <f t="shared" si="26"/>
        <v>0.66050000000000009</v>
      </c>
    </row>
    <row r="65" spans="2:52" x14ac:dyDescent="0.3">
      <c r="B65" t="s">
        <v>7</v>
      </c>
      <c r="C65" s="15">
        <v>2.4708000000000001</v>
      </c>
      <c r="D65" s="15">
        <v>2.2378999999999998</v>
      </c>
      <c r="E65" s="15">
        <v>8.7599999999999997E-2</v>
      </c>
      <c r="F65" s="15">
        <v>8.6099999999999996E-2</v>
      </c>
      <c r="G65" s="15">
        <v>1.7037</v>
      </c>
      <c r="H65" s="15">
        <v>2.1821999999999999</v>
      </c>
      <c r="I65" s="15">
        <v>8.2199999999999995E-2</v>
      </c>
      <c r="J65" s="15">
        <v>1.3249</v>
      </c>
      <c r="K65" s="15">
        <v>1.6556999999999999</v>
      </c>
      <c r="L65" s="15">
        <v>2.2246999999999999</v>
      </c>
      <c r="M65" s="15">
        <v>8.8900000000000007E-2</v>
      </c>
      <c r="N65" s="15">
        <v>1.3140000000000001</v>
      </c>
      <c r="Q65" t="s">
        <v>7</v>
      </c>
      <c r="R65">
        <f>C65-$C$10</f>
        <v>2.4165000000000001</v>
      </c>
      <c r="S65">
        <f>D65-$D$10</f>
        <v>2.1848999999999998</v>
      </c>
      <c r="T65">
        <f>E65-$E$10</f>
        <v>4.2799999999999998E-2</v>
      </c>
      <c r="U65">
        <f>F65-$F$10</f>
        <v>3.3799999999999997E-2</v>
      </c>
      <c r="V65">
        <f>G65-$G$10</f>
        <v>1.6504000000000001</v>
      </c>
      <c r="W65">
        <f>H65-$H$10</f>
        <v>2.1296999999999997</v>
      </c>
      <c r="X65">
        <f>I65-$I$10</f>
        <v>3.8299999999999994E-2</v>
      </c>
      <c r="Y65">
        <f>J65-$J$10</f>
        <v>1.2808999999999999</v>
      </c>
      <c r="Z65">
        <f>K65-$K$10</f>
        <v>1.6035999999999999</v>
      </c>
      <c r="AA65">
        <f>L65-$L$10</f>
        <v>2.1707999999999998</v>
      </c>
      <c r="AB65">
        <f>M65-$M$10</f>
        <v>4.3200000000000009E-2</v>
      </c>
      <c r="AC65">
        <f>N65-$N$10</f>
        <v>1.2667000000000002</v>
      </c>
      <c r="AF65" t="s">
        <v>7</v>
      </c>
      <c r="AG65">
        <f t="shared" si="27"/>
        <v>2.2755000000000001</v>
      </c>
      <c r="AH65">
        <f t="shared" si="24"/>
        <v>2.0438999999999998</v>
      </c>
      <c r="AI65" t="str">
        <f t="shared" si="24"/>
        <v>0</v>
      </c>
      <c r="AJ65" t="str">
        <f t="shared" si="24"/>
        <v>0</v>
      </c>
      <c r="AK65">
        <f t="shared" si="28"/>
        <v>1.2967</v>
      </c>
      <c r="AL65">
        <f t="shared" si="25"/>
        <v>1.7759999999999998</v>
      </c>
      <c r="AM65" t="str">
        <f t="shared" si="25"/>
        <v>0</v>
      </c>
      <c r="AN65">
        <f t="shared" si="25"/>
        <v>0.92719999999999991</v>
      </c>
      <c r="AO65">
        <f t="shared" si="29"/>
        <v>1.4304999999999999</v>
      </c>
      <c r="AP65">
        <f t="shared" si="26"/>
        <v>1.9976999999999998</v>
      </c>
      <c r="AQ65" t="str">
        <f t="shared" si="26"/>
        <v>0</v>
      </c>
      <c r="AR65">
        <f t="shared" si="26"/>
        <v>1.0936000000000001</v>
      </c>
    </row>
    <row r="66" spans="2:52" x14ac:dyDescent="0.3">
      <c r="B66" t="s">
        <v>8</v>
      </c>
      <c r="C66" s="15">
        <v>1.8665</v>
      </c>
      <c r="D66" s="15">
        <v>1.9166000000000001</v>
      </c>
      <c r="E66" s="15">
        <v>2.2614999999999998</v>
      </c>
      <c r="F66" s="15">
        <v>2.4045999999999998</v>
      </c>
      <c r="G66" s="15">
        <v>2.5707</v>
      </c>
      <c r="H66" s="15">
        <v>1.2706</v>
      </c>
      <c r="I66" s="15">
        <v>1.3834</v>
      </c>
      <c r="J66" s="15">
        <v>1.5969</v>
      </c>
      <c r="K66" s="15">
        <v>2.2928000000000002</v>
      </c>
      <c r="L66" s="15">
        <v>1.3455999999999999</v>
      </c>
      <c r="M66" s="15">
        <v>2.1092</v>
      </c>
      <c r="N66" s="15">
        <v>1.7541</v>
      </c>
      <c r="Q66" t="s">
        <v>8</v>
      </c>
      <c r="R66">
        <f>C66-$C$11</f>
        <v>1.8160000000000001</v>
      </c>
      <c r="S66">
        <f>D66-$D$11</f>
        <v>1.8597000000000001</v>
      </c>
      <c r="T66">
        <f>E66-$E$11</f>
        <v>2.2041999999999997</v>
      </c>
      <c r="U66">
        <f>F66-$F$11</f>
        <v>2.3054999999999999</v>
      </c>
      <c r="V66">
        <f>G66-$G$11</f>
        <v>2.5005999999999999</v>
      </c>
      <c r="W66">
        <f>H66-$H$11</f>
        <v>1.2201</v>
      </c>
      <c r="X66">
        <f>I66-$I$11</f>
        <v>1.3296999999999999</v>
      </c>
      <c r="Y66">
        <f>J66-$J$11</f>
        <v>1.5378000000000001</v>
      </c>
      <c r="Z66">
        <f>K66-$K$11</f>
        <v>2.2407000000000004</v>
      </c>
      <c r="AA66">
        <f>L66-$L$11</f>
        <v>1.2883</v>
      </c>
      <c r="AB66">
        <f>M66-$M$11</f>
        <v>2.0571000000000002</v>
      </c>
      <c r="AC66">
        <f>N66-$N$11</f>
        <v>1.6973</v>
      </c>
      <c r="AF66" t="s">
        <v>8</v>
      </c>
      <c r="AG66">
        <f t="shared" si="27"/>
        <v>1.675</v>
      </c>
      <c r="AH66">
        <f t="shared" si="24"/>
        <v>1.7187000000000001</v>
      </c>
      <c r="AI66">
        <f t="shared" si="24"/>
        <v>2.0631999999999997</v>
      </c>
      <c r="AJ66">
        <f t="shared" si="24"/>
        <v>2.1644999999999999</v>
      </c>
      <c r="AK66">
        <f t="shared" si="28"/>
        <v>2.1469</v>
      </c>
      <c r="AL66">
        <f t="shared" si="25"/>
        <v>0.86639999999999995</v>
      </c>
      <c r="AM66">
        <f t="shared" si="25"/>
        <v>0.97599999999999987</v>
      </c>
      <c r="AN66">
        <f t="shared" si="25"/>
        <v>1.1840999999999999</v>
      </c>
      <c r="AO66">
        <f t="shared" si="29"/>
        <v>2.0676000000000005</v>
      </c>
      <c r="AP66">
        <f t="shared" si="26"/>
        <v>1.1152</v>
      </c>
      <c r="AQ66">
        <f t="shared" si="26"/>
        <v>1.8840000000000001</v>
      </c>
      <c r="AR66">
        <f t="shared" si="26"/>
        <v>1.5242</v>
      </c>
    </row>
    <row r="67" spans="2:52" ht="15" thickBot="1" x14ac:dyDescent="0.35"/>
    <row r="68" spans="2:52" x14ac:dyDescent="0.3">
      <c r="B68">
        <v>144</v>
      </c>
      <c r="Q68">
        <v>144</v>
      </c>
      <c r="AF68">
        <v>144</v>
      </c>
      <c r="AV68" t="s">
        <v>10</v>
      </c>
      <c r="AW68" t="s">
        <v>11</v>
      </c>
      <c r="AX68" t="s">
        <v>12</v>
      </c>
      <c r="AY68" s="4" t="s">
        <v>13</v>
      </c>
      <c r="AZ68" s="5" t="s">
        <v>14</v>
      </c>
    </row>
    <row r="69" spans="2:52" ht="15" thickBot="1" x14ac:dyDescent="0.35">
      <c r="B69" s="8" t="s">
        <v>0</v>
      </c>
      <c r="C69" s="9">
        <v>1</v>
      </c>
      <c r="D69" s="9">
        <v>2</v>
      </c>
      <c r="E69" s="9">
        <v>3</v>
      </c>
      <c r="F69" s="9">
        <v>4</v>
      </c>
      <c r="G69" s="9">
        <v>5</v>
      </c>
      <c r="H69" s="9">
        <v>6</v>
      </c>
      <c r="I69" s="9">
        <v>7</v>
      </c>
      <c r="J69" s="9">
        <v>8</v>
      </c>
      <c r="K69" s="9">
        <v>9</v>
      </c>
      <c r="L69" s="9">
        <v>10</v>
      </c>
      <c r="M69" s="9">
        <v>11</v>
      </c>
      <c r="N69" s="9">
        <v>12</v>
      </c>
      <c r="Q69" t="s">
        <v>0</v>
      </c>
      <c r="R69">
        <v>1</v>
      </c>
      <c r="S69">
        <v>2</v>
      </c>
      <c r="T69">
        <v>3</v>
      </c>
      <c r="U69">
        <v>4</v>
      </c>
      <c r="V69">
        <v>5</v>
      </c>
      <c r="W69">
        <v>6</v>
      </c>
      <c r="X69">
        <v>7</v>
      </c>
      <c r="Y69">
        <v>8</v>
      </c>
      <c r="Z69">
        <v>9</v>
      </c>
      <c r="AA69">
        <v>10</v>
      </c>
      <c r="AB69">
        <v>11</v>
      </c>
      <c r="AC69">
        <v>12</v>
      </c>
      <c r="AF69" t="s">
        <v>0</v>
      </c>
      <c r="AG69">
        <v>1</v>
      </c>
      <c r="AH69">
        <v>2</v>
      </c>
      <c r="AI69">
        <v>3</v>
      </c>
      <c r="AJ69">
        <v>4</v>
      </c>
      <c r="AK69">
        <v>5</v>
      </c>
      <c r="AL69">
        <v>6</v>
      </c>
      <c r="AM69">
        <v>7</v>
      </c>
      <c r="AN69">
        <v>8</v>
      </c>
      <c r="AO69">
        <v>9</v>
      </c>
      <c r="AP69">
        <v>10</v>
      </c>
      <c r="AQ69">
        <v>11</v>
      </c>
      <c r="AR69">
        <v>12</v>
      </c>
      <c r="AV69">
        <f>SUM(AG70:AJ77)/31</f>
        <v>1.3377838709677421</v>
      </c>
      <c r="AW69">
        <f>SUM(AK70:AN77)/31</f>
        <v>1.2575000000000001</v>
      </c>
      <c r="AX69">
        <f>SUM(AO70:AR77)/31</f>
        <v>1.3516741935483867</v>
      </c>
      <c r="AY69" s="6">
        <f>AVERAGE(AV69:AX69)</f>
        <v>1.315652688172043</v>
      </c>
      <c r="AZ69" s="7">
        <f>STDEV(AV69:AX69)</f>
        <v>5.0838338107915507E-2</v>
      </c>
    </row>
    <row r="70" spans="2:52" x14ac:dyDescent="0.3">
      <c r="B70" s="8" t="s">
        <v>1</v>
      </c>
      <c r="C70" s="15">
        <v>0.19159999999999999</v>
      </c>
      <c r="D70" s="15">
        <v>2.4079000000000002</v>
      </c>
      <c r="E70" s="15">
        <v>1.8635999999999999</v>
      </c>
      <c r="F70" s="15">
        <v>1.4441999999999999</v>
      </c>
      <c r="G70" s="15">
        <v>0.39510000000000001</v>
      </c>
      <c r="H70" s="15">
        <v>2.4493</v>
      </c>
      <c r="I70" s="15">
        <v>1.5985</v>
      </c>
      <c r="J70" s="15">
        <v>1.3339000000000001</v>
      </c>
      <c r="K70" s="15">
        <v>0.2021</v>
      </c>
      <c r="L70" s="15">
        <v>2.3342000000000001</v>
      </c>
      <c r="M70" s="15">
        <v>0.2455</v>
      </c>
      <c r="N70" s="15">
        <v>1.6547000000000001</v>
      </c>
      <c r="Q70" t="s">
        <v>1</v>
      </c>
      <c r="R70">
        <f>C70-$C$4</f>
        <v>0.14399999999999999</v>
      </c>
      <c r="S70">
        <f>D70-$D$4</f>
        <v>2.3478000000000003</v>
      </c>
      <c r="T70">
        <f>E70-$E$4</f>
        <v>1.8197999999999999</v>
      </c>
      <c r="U70">
        <f>F70-$F$4</f>
        <v>1.3948</v>
      </c>
      <c r="V70">
        <f>G70-$G$4</f>
        <v>0.35060000000000002</v>
      </c>
      <c r="W70">
        <f>H70-$H$4</f>
        <v>2.4037000000000002</v>
      </c>
      <c r="X70">
        <f>I70-$I$4</f>
        <v>1.5534000000000001</v>
      </c>
      <c r="Y70">
        <f>J70-$J$4</f>
        <v>1.2871000000000001</v>
      </c>
      <c r="Z70">
        <f>K70-$K$4</f>
        <v>0.15460000000000002</v>
      </c>
      <c r="AA70">
        <f>L70-$L$4</f>
        <v>2.2859000000000003</v>
      </c>
      <c r="AB70">
        <f>M70-$M$4</f>
        <v>0.20129999999999998</v>
      </c>
      <c r="AC70">
        <f>N70-$N$4</f>
        <v>1.6021000000000001</v>
      </c>
      <c r="AF70" t="s">
        <v>1</v>
      </c>
      <c r="AG70">
        <f>IF(R70-$R$59&lt;0,"0",R70-$R$59)</f>
        <v>3.0000000000000027E-3</v>
      </c>
      <c r="AH70">
        <f t="shared" ref="AH70:AJ77" si="30">IF(S70-$R$59&lt;0,"0",S70-$R$59)</f>
        <v>2.2068000000000003</v>
      </c>
      <c r="AI70">
        <f t="shared" si="30"/>
        <v>1.6787999999999998</v>
      </c>
      <c r="AJ70">
        <f t="shared" si="30"/>
        <v>1.2538</v>
      </c>
      <c r="AK70" t="str">
        <f>IF(V70-$V$59&lt;0,"0",V70-$V$59)</f>
        <v>0</v>
      </c>
      <c r="AL70">
        <f t="shared" ref="AL70:AN77" si="31">IF(W70-$V$59&lt;0,"0",W70-$V$59)</f>
        <v>2.0500000000000003</v>
      </c>
      <c r="AM70">
        <f t="shared" si="31"/>
        <v>1.1997</v>
      </c>
      <c r="AN70">
        <f t="shared" si="31"/>
        <v>0.93340000000000012</v>
      </c>
      <c r="AO70" t="str">
        <f>IF(Z70-$Z$59&lt;0,"0",Z70-$Z$59)</f>
        <v>0</v>
      </c>
      <c r="AP70">
        <f t="shared" ref="AP70:AR77" si="32">IF(AA70-$Z$59&lt;0,"0",AA70-$Z$59)</f>
        <v>2.1128000000000005</v>
      </c>
      <c r="AQ70">
        <f t="shared" si="32"/>
        <v>2.8200000000000003E-2</v>
      </c>
      <c r="AR70">
        <f t="shared" si="32"/>
        <v>1.429</v>
      </c>
    </row>
    <row r="71" spans="2:52" x14ac:dyDescent="0.3">
      <c r="B71" s="8" t="s">
        <v>2</v>
      </c>
      <c r="C71" s="15">
        <v>1.9557</v>
      </c>
      <c r="D71" s="15">
        <v>1.9041999999999999</v>
      </c>
      <c r="E71" s="15">
        <v>2.3105000000000002</v>
      </c>
      <c r="F71" s="15">
        <v>1.9518</v>
      </c>
      <c r="G71" s="15">
        <v>2.0164</v>
      </c>
      <c r="H71" s="15">
        <v>2.1114999999999999</v>
      </c>
      <c r="I71" s="15">
        <v>2.4799000000000002</v>
      </c>
      <c r="J71" s="15">
        <v>2.3725999999999998</v>
      </c>
      <c r="K71" s="15">
        <v>2.3258999999999999</v>
      </c>
      <c r="L71" s="15">
        <v>2.2345999999999999</v>
      </c>
      <c r="M71" s="15">
        <v>2.0129999999999999</v>
      </c>
      <c r="N71" s="15">
        <v>2.1177999999999999</v>
      </c>
      <c r="Q71" t="s">
        <v>2</v>
      </c>
      <c r="R71">
        <f>C71-$C$5</f>
        <v>1.9118999999999999</v>
      </c>
      <c r="S71">
        <f>D71-$D$5</f>
        <v>1.8476999999999999</v>
      </c>
      <c r="T71">
        <f>E71-$E$5</f>
        <v>2.2627000000000002</v>
      </c>
      <c r="U71">
        <f>F71-$F$5</f>
        <v>1.9026000000000001</v>
      </c>
      <c r="V71">
        <f>G71-$G$5</f>
        <v>1.9736</v>
      </c>
      <c r="W71">
        <f>H71-$H$5</f>
        <v>2.0514999999999999</v>
      </c>
      <c r="X71">
        <f>I71-$I$5</f>
        <v>2.4325000000000001</v>
      </c>
      <c r="Y71">
        <f>J71-$J$5</f>
        <v>2.3243999999999998</v>
      </c>
      <c r="Z71">
        <f>K71-$K$5</f>
        <v>2.2797999999999998</v>
      </c>
      <c r="AA71">
        <f>L71-$L$5</f>
        <v>2.1673</v>
      </c>
      <c r="AB71">
        <f>M71-$M$5</f>
        <v>1.9654999999999998</v>
      </c>
      <c r="AC71">
        <f>N71-$N$5</f>
        <v>2.0646</v>
      </c>
      <c r="AF71" t="s">
        <v>2</v>
      </c>
      <c r="AG71">
        <f t="shared" ref="AG71:AG77" si="33">IF(R71-$R$59&lt;0,"0",R71-$R$59)</f>
        <v>1.7708999999999999</v>
      </c>
      <c r="AH71">
        <f t="shared" si="30"/>
        <v>1.7066999999999999</v>
      </c>
      <c r="AI71">
        <f t="shared" si="30"/>
        <v>2.1217000000000001</v>
      </c>
      <c r="AJ71">
        <f t="shared" si="30"/>
        <v>1.7616000000000001</v>
      </c>
      <c r="AK71">
        <f t="shared" ref="AK71:AK77" si="34">IF(V71-$V$59&lt;0,"0",V71-$V$59)</f>
        <v>1.6198999999999999</v>
      </c>
      <c r="AL71">
        <f t="shared" si="31"/>
        <v>1.6978</v>
      </c>
      <c r="AM71">
        <f t="shared" si="31"/>
        <v>2.0788000000000002</v>
      </c>
      <c r="AN71">
        <f t="shared" si="31"/>
        <v>1.9706999999999999</v>
      </c>
      <c r="AO71">
        <f t="shared" ref="AO71:AO77" si="35">IF(Z71-$Z$59&lt;0,"0",Z71-$Z$59)</f>
        <v>2.1067</v>
      </c>
      <c r="AP71">
        <f t="shared" si="32"/>
        <v>1.9942</v>
      </c>
      <c r="AQ71">
        <f t="shared" si="32"/>
        <v>1.7923999999999998</v>
      </c>
      <c r="AR71">
        <f t="shared" si="32"/>
        <v>1.8915</v>
      </c>
    </row>
    <row r="72" spans="2:52" x14ac:dyDescent="0.3">
      <c r="B72" s="8" t="s">
        <v>3</v>
      </c>
      <c r="C72" s="15">
        <v>1.8445</v>
      </c>
      <c r="D72" s="15">
        <v>8.4699999999999998E-2</v>
      </c>
      <c r="E72" s="15">
        <v>4.4900000000000002E-2</v>
      </c>
      <c r="F72" s="15">
        <v>1.3357000000000001</v>
      </c>
      <c r="G72" s="15">
        <v>1.9363999999999999</v>
      </c>
      <c r="H72" s="15">
        <v>0.50209999999999999</v>
      </c>
      <c r="I72" s="15">
        <v>5.4399999999999997E-2</v>
      </c>
      <c r="J72" s="15">
        <v>1.4004000000000001</v>
      </c>
      <c r="K72" s="15">
        <v>1.9500999999999999</v>
      </c>
      <c r="L72" s="15">
        <v>1.3129</v>
      </c>
      <c r="M72" s="15">
        <v>5.4699999999999999E-2</v>
      </c>
      <c r="N72" s="15">
        <v>1.5750999999999999</v>
      </c>
      <c r="Q72" t="s">
        <v>3</v>
      </c>
      <c r="R72">
        <f>C72-$C$6</f>
        <v>1.7928999999999999</v>
      </c>
      <c r="S72">
        <f>D72-$D$6</f>
        <v>2.9499999999999998E-2</v>
      </c>
      <c r="T72">
        <f>E72-$E$6</f>
        <v>-0.31990000000000002</v>
      </c>
      <c r="U72">
        <f>F72-$F$6</f>
        <v>1.2628000000000001</v>
      </c>
      <c r="V72">
        <f>G72-$G$6</f>
        <v>1.8851</v>
      </c>
      <c r="W72">
        <f>H72-$H$6</f>
        <v>0.4486</v>
      </c>
      <c r="X72">
        <f>I72-$I$6</f>
        <v>-0.36280000000000001</v>
      </c>
      <c r="Y72">
        <f>J72-$J$6</f>
        <v>1.3439000000000001</v>
      </c>
      <c r="Z72">
        <f>K72-$K$6</f>
        <v>1.8262</v>
      </c>
      <c r="AA72">
        <f>L72-$L$6</f>
        <v>1.2526999999999999</v>
      </c>
      <c r="AB72">
        <f>M72-$M$6</f>
        <v>-0.18160000000000001</v>
      </c>
      <c r="AC72">
        <f>N72-$N$6</f>
        <v>1.5102</v>
      </c>
      <c r="AF72" t="s">
        <v>3</v>
      </c>
      <c r="AG72">
        <f t="shared" si="33"/>
        <v>1.6518999999999999</v>
      </c>
      <c r="AH72" t="str">
        <f t="shared" si="30"/>
        <v>0</v>
      </c>
      <c r="AI72" t="str">
        <f t="shared" si="30"/>
        <v>0</v>
      </c>
      <c r="AJ72">
        <f t="shared" si="30"/>
        <v>1.1218000000000001</v>
      </c>
      <c r="AK72">
        <f t="shared" si="34"/>
        <v>1.5314000000000001</v>
      </c>
      <c r="AL72">
        <f t="shared" si="31"/>
        <v>9.4899999999999984E-2</v>
      </c>
      <c r="AM72" t="str">
        <f t="shared" si="31"/>
        <v>0</v>
      </c>
      <c r="AN72">
        <f t="shared" si="31"/>
        <v>0.99020000000000008</v>
      </c>
      <c r="AO72">
        <f t="shared" si="35"/>
        <v>1.6531</v>
      </c>
      <c r="AP72">
        <f t="shared" si="32"/>
        <v>1.0795999999999999</v>
      </c>
      <c r="AQ72" t="str">
        <f t="shared" si="32"/>
        <v>0</v>
      </c>
      <c r="AR72">
        <f t="shared" si="32"/>
        <v>1.3371</v>
      </c>
    </row>
    <row r="73" spans="2:52" x14ac:dyDescent="0.3">
      <c r="B73" s="8" t="s">
        <v>4</v>
      </c>
      <c r="C73" s="15">
        <v>1.4291</v>
      </c>
      <c r="D73" s="15">
        <v>1.6204000000000001</v>
      </c>
      <c r="E73" s="15">
        <v>0.32519999999999999</v>
      </c>
      <c r="F73" s="15">
        <v>1.8505</v>
      </c>
      <c r="G73" s="15">
        <v>1.9431</v>
      </c>
      <c r="H73" s="15">
        <v>2.5110999999999999</v>
      </c>
      <c r="I73" s="15">
        <v>7.4800000000000005E-2</v>
      </c>
      <c r="J73" s="15">
        <v>2.044</v>
      </c>
      <c r="K73" s="15">
        <v>2.0695000000000001</v>
      </c>
      <c r="L73" s="15">
        <v>1.5266</v>
      </c>
      <c r="M73" s="15">
        <v>1.5106999999999999</v>
      </c>
      <c r="N73" s="15">
        <v>1.9247000000000001</v>
      </c>
      <c r="Q73" t="s">
        <v>4</v>
      </c>
      <c r="R73">
        <f>C73-$C$7</f>
        <v>1.3808</v>
      </c>
      <c r="S73">
        <f>D73-$D$7</f>
        <v>1.5720000000000001</v>
      </c>
      <c r="T73">
        <f>E73-$E$7</f>
        <v>0.24159999999999998</v>
      </c>
      <c r="U73">
        <f>F73-$F$7</f>
        <v>1.8025</v>
      </c>
      <c r="V73">
        <f>G73-$G$7</f>
        <v>1.8895999999999999</v>
      </c>
      <c r="W73">
        <f>H73-$H$7</f>
        <v>2.4603999999999999</v>
      </c>
      <c r="X73">
        <f>I73-$I$7</f>
        <v>8.6999999999999994E-3</v>
      </c>
      <c r="Y73">
        <f>J73-$J$7</f>
        <v>1.9959</v>
      </c>
      <c r="Z73">
        <f>K73-$K$7</f>
        <v>2.0065</v>
      </c>
      <c r="AA73">
        <f>L73-$L$7</f>
        <v>1.4787999999999999</v>
      </c>
      <c r="AB73">
        <f>M73-$M$7</f>
        <v>1.4616</v>
      </c>
      <c r="AC73">
        <f>N73-$N$7</f>
        <v>1.8703000000000001</v>
      </c>
      <c r="AF73" t="s">
        <v>4</v>
      </c>
      <c r="AG73">
        <f t="shared" si="33"/>
        <v>1.2398</v>
      </c>
      <c r="AH73">
        <f t="shared" si="30"/>
        <v>1.431</v>
      </c>
      <c r="AI73">
        <f t="shared" si="30"/>
        <v>0.10059999999999999</v>
      </c>
      <c r="AJ73">
        <f t="shared" si="30"/>
        <v>1.6615</v>
      </c>
      <c r="AK73">
        <f t="shared" si="34"/>
        <v>1.5358999999999998</v>
      </c>
      <c r="AL73">
        <f t="shared" si="31"/>
        <v>2.1067</v>
      </c>
      <c r="AM73" t="str">
        <f t="shared" si="31"/>
        <v>0</v>
      </c>
      <c r="AN73">
        <f t="shared" si="31"/>
        <v>1.6421999999999999</v>
      </c>
      <c r="AO73">
        <f t="shared" si="35"/>
        <v>1.8333999999999999</v>
      </c>
      <c r="AP73">
        <f t="shared" si="32"/>
        <v>1.3056999999999999</v>
      </c>
      <c r="AQ73">
        <f t="shared" si="32"/>
        <v>1.2885</v>
      </c>
      <c r="AR73">
        <f t="shared" si="32"/>
        <v>1.6972</v>
      </c>
    </row>
    <row r="74" spans="2:52" x14ac:dyDescent="0.3">
      <c r="B74" s="8" t="s">
        <v>5</v>
      </c>
      <c r="C74" s="15">
        <v>0.57330000000000003</v>
      </c>
      <c r="D74" s="15">
        <v>1.9021999999999999</v>
      </c>
      <c r="E74" s="15">
        <v>1.2222999999999999</v>
      </c>
      <c r="F74" s="15">
        <v>0.82089999999999996</v>
      </c>
      <c r="G74" s="15">
        <v>0.71930000000000005</v>
      </c>
      <c r="H74" s="15">
        <v>2.3921999999999999</v>
      </c>
      <c r="I74" s="15">
        <v>1.8866000000000001</v>
      </c>
      <c r="J74" s="15">
        <v>1.0046999999999999</v>
      </c>
      <c r="K74" s="15">
        <v>0.1779</v>
      </c>
      <c r="L74" s="15">
        <v>2.5485000000000002</v>
      </c>
      <c r="M74" s="15">
        <v>1.9590000000000001</v>
      </c>
      <c r="N74" s="15">
        <v>0.68959999999999999</v>
      </c>
      <c r="Q74" t="s">
        <v>5</v>
      </c>
      <c r="R74">
        <f>C74-$C$8</f>
        <v>0.52839999999999998</v>
      </c>
      <c r="S74">
        <f>D74-$D$8</f>
        <v>1.8532999999999999</v>
      </c>
      <c r="T74">
        <f>E74-$E$8</f>
        <v>1.1712</v>
      </c>
      <c r="U74">
        <f>F74-$F$8</f>
        <v>0.7702</v>
      </c>
      <c r="V74">
        <f>G74-$G$8</f>
        <v>0.67460000000000009</v>
      </c>
      <c r="W74">
        <f>H74-$H$8</f>
        <v>2.3418999999999999</v>
      </c>
      <c r="X74">
        <f>I74-$I$8</f>
        <v>1.8382000000000001</v>
      </c>
      <c r="Y74">
        <f>J74-$J$8</f>
        <v>0.95659999999999989</v>
      </c>
      <c r="Z74">
        <f>K74-$K$8</f>
        <v>0.1353</v>
      </c>
      <c r="AA74">
        <f>L74-$L$8</f>
        <v>2.5002000000000004</v>
      </c>
      <c r="AB74">
        <f>M74-$M$8</f>
        <v>1.9091</v>
      </c>
      <c r="AC74">
        <f>N74-$N$8</f>
        <v>0.63200000000000001</v>
      </c>
      <c r="AF74" t="s">
        <v>5</v>
      </c>
      <c r="AG74">
        <f t="shared" si="33"/>
        <v>0.38739999999999997</v>
      </c>
      <c r="AH74">
        <f t="shared" si="30"/>
        <v>1.7122999999999999</v>
      </c>
      <c r="AI74">
        <f t="shared" si="30"/>
        <v>1.0302</v>
      </c>
      <c r="AJ74">
        <f t="shared" si="30"/>
        <v>0.62919999999999998</v>
      </c>
      <c r="AK74">
        <f t="shared" si="34"/>
        <v>0.32090000000000007</v>
      </c>
      <c r="AL74">
        <f t="shared" si="31"/>
        <v>1.9882</v>
      </c>
      <c r="AM74">
        <f t="shared" si="31"/>
        <v>1.4845000000000002</v>
      </c>
      <c r="AN74">
        <f t="shared" si="31"/>
        <v>0.60289999999999988</v>
      </c>
      <c r="AO74" t="str">
        <f t="shared" si="35"/>
        <v>0</v>
      </c>
      <c r="AP74">
        <f t="shared" si="32"/>
        <v>2.3271000000000006</v>
      </c>
      <c r="AQ74">
        <f t="shared" si="32"/>
        <v>1.736</v>
      </c>
      <c r="AR74">
        <f t="shared" si="32"/>
        <v>0.45890000000000003</v>
      </c>
    </row>
    <row r="75" spans="2:52" x14ac:dyDescent="0.3">
      <c r="B75" s="8" t="s">
        <v>6</v>
      </c>
      <c r="C75" s="15">
        <v>1.6060000000000001</v>
      </c>
      <c r="D75" s="15">
        <v>2.0446</v>
      </c>
      <c r="E75" s="15">
        <v>1.9041999999999999</v>
      </c>
      <c r="F75" s="15">
        <v>1.4789000000000001</v>
      </c>
      <c r="G75" s="15">
        <v>1.7222999999999999</v>
      </c>
      <c r="H75" s="15">
        <v>1.7654000000000001</v>
      </c>
      <c r="I75" s="15">
        <v>2.2191000000000001</v>
      </c>
      <c r="J75" s="15">
        <v>1.3323</v>
      </c>
      <c r="K75" s="15">
        <v>1.8080000000000001</v>
      </c>
      <c r="L75" s="15">
        <v>0.59099999999999997</v>
      </c>
      <c r="M75" s="15">
        <v>2.0501</v>
      </c>
      <c r="N75" s="15">
        <v>0.88770000000000004</v>
      </c>
      <c r="Q75" t="s">
        <v>6</v>
      </c>
      <c r="R75">
        <f>C75-$C$9</f>
        <v>1.5558000000000001</v>
      </c>
      <c r="S75">
        <f>D75-$D$9</f>
        <v>1.9909999999999999</v>
      </c>
      <c r="T75">
        <f>E75-$E$9</f>
        <v>1.8543999999999998</v>
      </c>
      <c r="U75">
        <f>F75-$F$9</f>
        <v>1.4268000000000001</v>
      </c>
      <c r="V75">
        <f>G75-$G$9</f>
        <v>1.6727999999999998</v>
      </c>
      <c r="W75">
        <f>H75-$H$9</f>
        <v>1.7118</v>
      </c>
      <c r="X75">
        <f>I75-$I$9</f>
        <v>2.1674000000000002</v>
      </c>
      <c r="Y75">
        <f>J75-$J$9</f>
        <v>1.2785</v>
      </c>
      <c r="Z75">
        <f>K75-$K$9</f>
        <v>1.7547000000000001</v>
      </c>
      <c r="AA75">
        <f>L75-$L$9</f>
        <v>0.53799999999999992</v>
      </c>
      <c r="AB75">
        <f>M75-$M$9</f>
        <v>1.9993000000000001</v>
      </c>
      <c r="AC75">
        <f>N75-$N$9</f>
        <v>0.83610000000000007</v>
      </c>
      <c r="AF75" t="s">
        <v>6</v>
      </c>
      <c r="AG75">
        <f t="shared" si="33"/>
        <v>1.4148000000000001</v>
      </c>
      <c r="AH75">
        <f t="shared" si="30"/>
        <v>1.8499999999999999</v>
      </c>
      <c r="AI75">
        <f t="shared" si="30"/>
        <v>1.7133999999999998</v>
      </c>
      <c r="AJ75">
        <f t="shared" si="30"/>
        <v>1.2858000000000001</v>
      </c>
      <c r="AK75">
        <f t="shared" si="34"/>
        <v>1.3190999999999997</v>
      </c>
      <c r="AL75">
        <f t="shared" si="31"/>
        <v>1.3580999999999999</v>
      </c>
      <c r="AM75">
        <f t="shared" si="31"/>
        <v>1.8137000000000003</v>
      </c>
      <c r="AN75">
        <f t="shared" si="31"/>
        <v>0.92479999999999996</v>
      </c>
      <c r="AO75">
        <f t="shared" si="35"/>
        <v>1.5816000000000001</v>
      </c>
      <c r="AP75">
        <f t="shared" si="32"/>
        <v>0.36489999999999995</v>
      </c>
      <c r="AQ75">
        <f t="shared" si="32"/>
        <v>1.8262</v>
      </c>
      <c r="AR75">
        <f t="shared" si="32"/>
        <v>0.66300000000000003</v>
      </c>
    </row>
    <row r="76" spans="2:52" x14ac:dyDescent="0.3">
      <c r="B76" s="8" t="s">
        <v>7</v>
      </c>
      <c r="C76" s="15">
        <v>2.3956</v>
      </c>
      <c r="D76" s="15">
        <v>2.1324999999999998</v>
      </c>
      <c r="E76" s="15">
        <v>7.9399999999999998E-2</v>
      </c>
      <c r="F76" s="15">
        <v>7.6999999999999999E-2</v>
      </c>
      <c r="G76" s="15">
        <v>1.6066</v>
      </c>
      <c r="H76" s="15">
        <v>1.9722</v>
      </c>
      <c r="I76" s="15">
        <v>8.5199999999999998E-2</v>
      </c>
      <c r="J76" s="15">
        <v>1.7226999999999999</v>
      </c>
      <c r="K76" s="15">
        <v>1.5733999999999999</v>
      </c>
      <c r="L76" s="15">
        <v>2.1985999999999999</v>
      </c>
      <c r="M76" s="15">
        <v>9.8199999999999996E-2</v>
      </c>
      <c r="N76" s="15">
        <v>1.6357999999999999</v>
      </c>
      <c r="Q76" t="s">
        <v>7</v>
      </c>
      <c r="R76">
        <f>C76-$C$10</f>
        <v>2.3412999999999999</v>
      </c>
      <c r="S76">
        <f>D76-$D$10</f>
        <v>2.0794999999999999</v>
      </c>
      <c r="T76">
        <f>E76-$E$10</f>
        <v>3.4599999999999999E-2</v>
      </c>
      <c r="U76">
        <f>F76-$F$10</f>
        <v>2.47E-2</v>
      </c>
      <c r="V76">
        <f>G76-$G$10</f>
        <v>1.5533000000000001</v>
      </c>
      <c r="W76">
        <f>H76-$H$10</f>
        <v>1.9197</v>
      </c>
      <c r="X76">
        <f>I76-$I$10</f>
        <v>4.1299999999999996E-2</v>
      </c>
      <c r="Y76">
        <f>J76-$J$10</f>
        <v>1.6786999999999999</v>
      </c>
      <c r="Z76">
        <f>K76-$K$10</f>
        <v>1.5212999999999999</v>
      </c>
      <c r="AA76">
        <f>L76-$L$10</f>
        <v>2.1446999999999998</v>
      </c>
      <c r="AB76">
        <f>M76-$M$10</f>
        <v>5.2499999999999998E-2</v>
      </c>
      <c r="AC76">
        <f>N76-$N$10</f>
        <v>1.5885</v>
      </c>
      <c r="AF76" t="s">
        <v>7</v>
      </c>
      <c r="AG76">
        <f t="shared" si="33"/>
        <v>2.2002999999999999</v>
      </c>
      <c r="AH76">
        <f t="shared" si="30"/>
        <v>1.9384999999999999</v>
      </c>
      <c r="AI76" t="str">
        <f t="shared" si="30"/>
        <v>0</v>
      </c>
      <c r="AJ76" t="str">
        <f t="shared" si="30"/>
        <v>0</v>
      </c>
      <c r="AK76">
        <f t="shared" si="34"/>
        <v>1.1996000000000002</v>
      </c>
      <c r="AL76">
        <f t="shared" si="31"/>
        <v>1.5659999999999998</v>
      </c>
      <c r="AM76" t="str">
        <f t="shared" si="31"/>
        <v>0</v>
      </c>
      <c r="AN76">
        <f t="shared" si="31"/>
        <v>1.3249999999999997</v>
      </c>
      <c r="AO76">
        <f t="shared" si="35"/>
        <v>1.3481999999999998</v>
      </c>
      <c r="AP76">
        <f t="shared" si="32"/>
        <v>1.9715999999999998</v>
      </c>
      <c r="AQ76" t="str">
        <f t="shared" si="32"/>
        <v>0</v>
      </c>
      <c r="AR76">
        <f t="shared" si="32"/>
        <v>1.4154</v>
      </c>
    </row>
    <row r="77" spans="2:52" x14ac:dyDescent="0.3">
      <c r="B77" s="8" t="s">
        <v>8</v>
      </c>
      <c r="C77" s="15">
        <v>2.012</v>
      </c>
      <c r="D77" s="15">
        <v>1.9020999999999999</v>
      </c>
      <c r="E77" s="15">
        <v>2.0038</v>
      </c>
      <c r="F77" s="15">
        <v>2.5093999999999999</v>
      </c>
      <c r="G77" s="15">
        <v>2.6031</v>
      </c>
      <c r="H77" s="15">
        <v>1.2918000000000001</v>
      </c>
      <c r="I77" s="15">
        <v>1.6245000000000001</v>
      </c>
      <c r="J77" s="15">
        <v>1.7568999999999999</v>
      </c>
      <c r="K77" s="15">
        <v>2.3469000000000002</v>
      </c>
      <c r="L77" s="15">
        <v>1.3592</v>
      </c>
      <c r="M77" s="15">
        <v>1.9921</v>
      </c>
      <c r="N77" s="15">
        <v>1.8721000000000001</v>
      </c>
      <c r="Q77" t="s">
        <v>8</v>
      </c>
      <c r="R77">
        <f>C77-$C$11</f>
        <v>1.9615</v>
      </c>
      <c r="S77">
        <f>D77-$D$11</f>
        <v>1.8452</v>
      </c>
      <c r="T77">
        <f>E77-$E$11</f>
        <v>1.9465000000000001</v>
      </c>
      <c r="U77">
        <f>F77-$F$11</f>
        <v>2.4102999999999999</v>
      </c>
      <c r="V77">
        <f>G77-$G$11</f>
        <v>2.5329999999999999</v>
      </c>
      <c r="W77">
        <f>H77-$H$11</f>
        <v>1.2413000000000001</v>
      </c>
      <c r="X77">
        <f>I77-$I$11</f>
        <v>1.5708</v>
      </c>
      <c r="Y77">
        <f>J77-$J$11</f>
        <v>1.6978</v>
      </c>
      <c r="Z77">
        <f>K77-$K$11</f>
        <v>2.2948000000000004</v>
      </c>
      <c r="AA77">
        <f>L77-$L$11</f>
        <v>1.3019000000000001</v>
      </c>
      <c r="AB77">
        <f>M77-$M$11</f>
        <v>1.94</v>
      </c>
      <c r="AC77">
        <f>N77-$N$11</f>
        <v>1.8153000000000001</v>
      </c>
      <c r="AF77" t="s">
        <v>8</v>
      </c>
      <c r="AG77">
        <f t="shared" si="33"/>
        <v>1.8205</v>
      </c>
      <c r="AH77">
        <f t="shared" si="30"/>
        <v>1.7041999999999999</v>
      </c>
      <c r="AI77">
        <f t="shared" si="30"/>
        <v>1.8055000000000001</v>
      </c>
      <c r="AJ77">
        <f t="shared" si="30"/>
        <v>2.2692999999999999</v>
      </c>
      <c r="AK77">
        <f t="shared" si="34"/>
        <v>2.1793</v>
      </c>
      <c r="AL77">
        <f t="shared" si="31"/>
        <v>0.88760000000000006</v>
      </c>
      <c r="AM77">
        <f t="shared" si="31"/>
        <v>1.2170999999999998</v>
      </c>
      <c r="AN77">
        <f t="shared" si="31"/>
        <v>1.3441000000000001</v>
      </c>
      <c r="AO77">
        <f t="shared" si="35"/>
        <v>2.1217000000000006</v>
      </c>
      <c r="AP77">
        <f t="shared" si="32"/>
        <v>1.1288</v>
      </c>
      <c r="AQ77">
        <f t="shared" si="32"/>
        <v>1.7668999999999999</v>
      </c>
      <c r="AR77">
        <f t="shared" si="32"/>
        <v>1.6422000000000001</v>
      </c>
    </row>
    <row r="78" spans="2:52" ht="15" thickBot="1" x14ac:dyDescent="0.35"/>
    <row r="79" spans="2:52" x14ac:dyDescent="0.3">
      <c r="B79">
        <v>168</v>
      </c>
      <c r="Q79">
        <v>168</v>
      </c>
      <c r="AF79">
        <v>168</v>
      </c>
      <c r="AV79" t="s">
        <v>10</v>
      </c>
      <c r="AW79" t="s">
        <v>11</v>
      </c>
      <c r="AX79" t="s">
        <v>12</v>
      </c>
      <c r="AY79" s="4" t="s">
        <v>13</v>
      </c>
      <c r="AZ79" s="5" t="s">
        <v>14</v>
      </c>
    </row>
    <row r="80" spans="2:52" ht="15" thickBot="1" x14ac:dyDescent="0.35">
      <c r="B80" t="s">
        <v>0</v>
      </c>
      <c r="C80" s="1">
        <v>1</v>
      </c>
      <c r="D80" s="1">
        <v>2</v>
      </c>
      <c r="E80" s="1">
        <v>3</v>
      </c>
      <c r="F80" s="1">
        <v>4</v>
      </c>
      <c r="G80" s="1">
        <v>5</v>
      </c>
      <c r="H80" s="1">
        <v>6</v>
      </c>
      <c r="I80" s="1">
        <v>7</v>
      </c>
      <c r="J80" s="1">
        <v>8</v>
      </c>
      <c r="K80" s="1">
        <v>9</v>
      </c>
      <c r="L80" s="1">
        <v>10</v>
      </c>
      <c r="M80" s="1">
        <v>11</v>
      </c>
      <c r="N80" s="1">
        <v>12</v>
      </c>
      <c r="Q80" t="s">
        <v>0</v>
      </c>
      <c r="R80">
        <v>1</v>
      </c>
      <c r="S80">
        <v>2</v>
      </c>
      <c r="T80">
        <v>3</v>
      </c>
      <c r="U80">
        <v>4</v>
      </c>
      <c r="V80">
        <v>5</v>
      </c>
      <c r="W80">
        <v>6</v>
      </c>
      <c r="X80">
        <v>7</v>
      </c>
      <c r="Y80">
        <v>8</v>
      </c>
      <c r="Z80">
        <v>9</v>
      </c>
      <c r="AA80">
        <v>10</v>
      </c>
      <c r="AB80">
        <v>11</v>
      </c>
      <c r="AC80">
        <v>12</v>
      </c>
      <c r="AF80" t="s">
        <v>0</v>
      </c>
      <c r="AG80">
        <v>1</v>
      </c>
      <c r="AH80">
        <v>2</v>
      </c>
      <c r="AI80">
        <v>3</v>
      </c>
      <c r="AJ80">
        <v>4</v>
      </c>
      <c r="AK80">
        <v>5</v>
      </c>
      <c r="AL80">
        <v>6</v>
      </c>
      <c r="AM80">
        <v>7</v>
      </c>
      <c r="AN80">
        <v>8</v>
      </c>
      <c r="AO80">
        <v>9</v>
      </c>
      <c r="AP80">
        <v>10</v>
      </c>
      <c r="AQ80">
        <v>11</v>
      </c>
      <c r="AR80">
        <v>12</v>
      </c>
      <c r="AV80">
        <f>SUM(AG81:AJ88)/31</f>
        <v>1.4574903225806453</v>
      </c>
      <c r="AW80">
        <f>SUM(AK81:AN88)/31</f>
        <v>1.3581870967741936</v>
      </c>
      <c r="AX80">
        <f>SUM(AO81:AR88)/31</f>
        <v>1.4769709677419356</v>
      </c>
      <c r="AY80" s="6">
        <f>AVERAGE(AV80:AX80)</f>
        <v>1.4308827956989247</v>
      </c>
      <c r="AZ80" s="7">
        <f>STDEV(AV80:AX80)</f>
        <v>6.3705355862685553E-2</v>
      </c>
    </row>
    <row r="81" spans="2:52" x14ac:dyDescent="0.3">
      <c r="B81" t="s">
        <v>1</v>
      </c>
      <c r="C81" s="15">
        <v>0.1971</v>
      </c>
      <c r="D81" s="15">
        <v>2.4689000000000001</v>
      </c>
      <c r="E81" s="15">
        <v>2.0607000000000002</v>
      </c>
      <c r="F81" s="15">
        <v>1.5895999999999999</v>
      </c>
      <c r="G81" s="15">
        <v>0.36730000000000002</v>
      </c>
      <c r="H81" s="15">
        <v>2.4618000000000002</v>
      </c>
      <c r="I81" s="15">
        <v>1.6029</v>
      </c>
      <c r="J81" s="15">
        <v>1.5119</v>
      </c>
      <c r="K81" s="15">
        <v>0.22040000000000001</v>
      </c>
      <c r="L81" s="15">
        <v>2.4279999999999999</v>
      </c>
      <c r="M81" s="15">
        <v>0.32629999999999998</v>
      </c>
      <c r="N81" s="15">
        <v>1.7074</v>
      </c>
      <c r="Q81" t="s">
        <v>1</v>
      </c>
      <c r="R81" s="3">
        <f>C81-$C$4</f>
        <v>0.14949999999999999</v>
      </c>
      <c r="S81">
        <f>D81-$D$4</f>
        <v>2.4088000000000003</v>
      </c>
      <c r="T81">
        <f>E81-$E$4</f>
        <v>2.0169000000000001</v>
      </c>
      <c r="U81">
        <f>F81-$F$4</f>
        <v>1.5402</v>
      </c>
      <c r="V81">
        <f>G81-$G$4</f>
        <v>0.32280000000000003</v>
      </c>
      <c r="W81">
        <f>H81-$H$4</f>
        <v>2.4162000000000003</v>
      </c>
      <c r="X81">
        <f>I81-$I$4</f>
        <v>1.5578000000000001</v>
      </c>
      <c r="Y81">
        <f>J81-$J$4</f>
        <v>1.4651000000000001</v>
      </c>
      <c r="Z81">
        <f>K81-$K$4</f>
        <v>0.1729</v>
      </c>
      <c r="AA81">
        <f>L81-$L$4</f>
        <v>2.3797000000000001</v>
      </c>
      <c r="AB81">
        <f>M81-$M$4</f>
        <v>0.28209999999999996</v>
      </c>
      <c r="AC81">
        <f>N81-$N$4</f>
        <v>1.6548</v>
      </c>
      <c r="AF81" t="s">
        <v>1</v>
      </c>
      <c r="AG81" s="3">
        <f>IF(R81-$R$59&lt;0,"0",R81-$R$59)</f>
        <v>8.5000000000000075E-3</v>
      </c>
      <c r="AH81" s="3">
        <f t="shared" ref="AH81:AJ88" si="36">IF(S81-$R$59&lt;0,"0",S81-$R$59)</f>
        <v>2.2678000000000003</v>
      </c>
      <c r="AI81" s="3">
        <f t="shared" si="36"/>
        <v>1.8759000000000001</v>
      </c>
      <c r="AJ81" s="3">
        <f t="shared" si="36"/>
        <v>1.3992</v>
      </c>
      <c r="AK81" s="3" t="str">
        <f>IF(V81-$V$59&lt;0,"0",V81-$V$59)</f>
        <v>0</v>
      </c>
      <c r="AL81" s="3">
        <f t="shared" ref="AL81:AN88" si="37">IF(W81-$V$59&lt;0,"0",W81-$V$59)</f>
        <v>2.0625000000000004</v>
      </c>
      <c r="AM81" s="3">
        <f t="shared" si="37"/>
        <v>1.2040999999999999</v>
      </c>
      <c r="AN81" s="3">
        <f t="shared" si="37"/>
        <v>1.1114000000000002</v>
      </c>
      <c r="AO81" s="3" t="str">
        <f>IF(Z81-$Z$59&lt;0,"0",Z81-$Z$59)</f>
        <v>0</v>
      </c>
      <c r="AP81" s="3">
        <f t="shared" ref="AP81:AR88" si="38">IF(AA81-$Z$59&lt;0,"0",AA81-$Z$59)</f>
        <v>2.2066000000000003</v>
      </c>
      <c r="AQ81" s="3">
        <f t="shared" si="38"/>
        <v>0.10899999999999999</v>
      </c>
      <c r="AR81" s="3">
        <f t="shared" si="38"/>
        <v>1.4817</v>
      </c>
    </row>
    <row r="82" spans="2:52" x14ac:dyDescent="0.3">
      <c r="B82" t="s">
        <v>2</v>
      </c>
      <c r="C82" s="15">
        <v>2.3182</v>
      </c>
      <c r="D82" s="15">
        <v>2.3338000000000001</v>
      </c>
      <c r="E82" s="15">
        <v>2.4996</v>
      </c>
      <c r="F82" s="15">
        <v>2.0712000000000002</v>
      </c>
      <c r="G82" s="15">
        <v>2.3020999999999998</v>
      </c>
      <c r="H82" s="15">
        <v>2.4519000000000002</v>
      </c>
      <c r="I82" s="15">
        <v>2.5969000000000002</v>
      </c>
      <c r="J82" s="15">
        <v>2.4056000000000002</v>
      </c>
      <c r="K82" s="15">
        <v>2.4887000000000001</v>
      </c>
      <c r="L82" s="15">
        <v>2.5568</v>
      </c>
      <c r="M82" s="15">
        <v>2.0165999999999999</v>
      </c>
      <c r="N82" s="15">
        <v>2.0665</v>
      </c>
      <c r="Q82" t="s">
        <v>2</v>
      </c>
      <c r="R82">
        <f>C82-$C$5</f>
        <v>2.2744</v>
      </c>
      <c r="S82">
        <f>D82-$D$5</f>
        <v>2.2772999999999999</v>
      </c>
      <c r="T82">
        <f>E82-$E$5</f>
        <v>2.4518</v>
      </c>
      <c r="U82">
        <f>F82-$F$5</f>
        <v>2.0220000000000002</v>
      </c>
      <c r="V82">
        <f>G82-$G$5</f>
        <v>2.2592999999999996</v>
      </c>
      <c r="W82">
        <f>H82-$H$5</f>
        <v>2.3919000000000001</v>
      </c>
      <c r="X82">
        <f>I82-$I$5</f>
        <v>2.5495000000000001</v>
      </c>
      <c r="Y82">
        <f>J82-$J$5</f>
        <v>2.3574000000000002</v>
      </c>
      <c r="Z82">
        <f>K82-$K$5</f>
        <v>2.4426000000000001</v>
      </c>
      <c r="AA82">
        <f>L82-$L$5</f>
        <v>2.4895</v>
      </c>
      <c r="AB82">
        <f>M82-$M$5</f>
        <v>1.9690999999999999</v>
      </c>
      <c r="AC82">
        <f>N82-$N$5</f>
        <v>2.0133000000000001</v>
      </c>
      <c r="AF82" t="s">
        <v>2</v>
      </c>
      <c r="AG82" s="3">
        <f t="shared" ref="AG82:AG88" si="39">IF(R82-$R$59&lt;0,"0",R82-$R$59)</f>
        <v>2.1334</v>
      </c>
      <c r="AH82" s="3">
        <f t="shared" si="36"/>
        <v>2.1362999999999999</v>
      </c>
      <c r="AI82" s="3">
        <f t="shared" si="36"/>
        <v>2.3108</v>
      </c>
      <c r="AJ82" s="3">
        <f t="shared" si="36"/>
        <v>1.8810000000000002</v>
      </c>
      <c r="AK82" s="3">
        <f t="shared" ref="AK82:AK88" si="40">IF(V82-$V$59&lt;0,"0",V82-$V$59)</f>
        <v>1.9055999999999997</v>
      </c>
      <c r="AL82" s="3">
        <f t="shared" si="37"/>
        <v>2.0382000000000002</v>
      </c>
      <c r="AM82" s="3">
        <f t="shared" si="37"/>
        <v>2.1958000000000002</v>
      </c>
      <c r="AN82" s="3">
        <f t="shared" si="37"/>
        <v>2.0037000000000003</v>
      </c>
      <c r="AO82" s="3">
        <f t="shared" ref="AO82:AO88" si="41">IF(Z82-$Z$59&lt;0,"0",Z82-$Z$59)</f>
        <v>2.2695000000000003</v>
      </c>
      <c r="AP82" s="3">
        <f t="shared" si="38"/>
        <v>2.3164000000000002</v>
      </c>
      <c r="AQ82" s="3">
        <f t="shared" si="38"/>
        <v>1.7959999999999998</v>
      </c>
      <c r="AR82" s="3">
        <f t="shared" si="38"/>
        <v>1.8402000000000001</v>
      </c>
    </row>
    <row r="83" spans="2:52" x14ac:dyDescent="0.3">
      <c r="B83" t="s">
        <v>3</v>
      </c>
      <c r="C83" s="15">
        <v>1.7901</v>
      </c>
      <c r="D83" s="15">
        <v>0.106</v>
      </c>
      <c r="E83" s="15">
        <v>4.5699999999999998E-2</v>
      </c>
      <c r="F83" s="15">
        <v>1.4341999999999999</v>
      </c>
      <c r="G83" s="15">
        <v>2.1568999999999998</v>
      </c>
      <c r="H83" s="15">
        <v>0.50680000000000003</v>
      </c>
      <c r="I83" s="15">
        <v>5.1499999999999997E-2</v>
      </c>
      <c r="J83" s="15">
        <v>1.4491000000000001</v>
      </c>
      <c r="K83" s="15">
        <v>2.0261</v>
      </c>
      <c r="L83" s="15">
        <v>1.6997</v>
      </c>
      <c r="M83" s="15">
        <v>5.2299999999999999E-2</v>
      </c>
      <c r="N83" s="15">
        <v>1.7785</v>
      </c>
      <c r="Q83" t="s">
        <v>3</v>
      </c>
      <c r="R83">
        <f>C83-$C$6</f>
        <v>1.7384999999999999</v>
      </c>
      <c r="S83">
        <f>D83-$D$6</f>
        <v>5.0799999999999998E-2</v>
      </c>
      <c r="T83">
        <f>E83-$E$6</f>
        <v>-0.31909999999999999</v>
      </c>
      <c r="U83">
        <f>F83-$F$6</f>
        <v>1.3613</v>
      </c>
      <c r="V83">
        <f>G83-$G$6</f>
        <v>2.1055999999999999</v>
      </c>
      <c r="W83">
        <f>H83-$H$6</f>
        <v>0.45330000000000004</v>
      </c>
      <c r="X83">
        <f>I83-$I$6</f>
        <v>-0.36570000000000003</v>
      </c>
      <c r="Y83">
        <f>J83-$J$6</f>
        <v>1.3926000000000001</v>
      </c>
      <c r="Z83">
        <f>K83-$K$6</f>
        <v>1.9022000000000001</v>
      </c>
      <c r="AA83">
        <f>L83-$L$6</f>
        <v>1.6395</v>
      </c>
      <c r="AB83">
        <f>M83-$M$6</f>
        <v>-0.184</v>
      </c>
      <c r="AC83">
        <f>N83-$N$6</f>
        <v>1.7136</v>
      </c>
      <c r="AF83" t="s">
        <v>3</v>
      </c>
      <c r="AG83" s="3">
        <f t="shared" si="39"/>
        <v>1.5974999999999999</v>
      </c>
      <c r="AH83" s="3" t="str">
        <f t="shared" si="36"/>
        <v>0</v>
      </c>
      <c r="AI83" s="3" t="str">
        <f t="shared" si="36"/>
        <v>0</v>
      </c>
      <c r="AJ83" s="3">
        <f t="shared" si="36"/>
        <v>1.2202999999999999</v>
      </c>
      <c r="AK83" s="3">
        <f t="shared" si="40"/>
        <v>1.7519</v>
      </c>
      <c r="AL83" s="3">
        <f t="shared" si="37"/>
        <v>9.9600000000000022E-2</v>
      </c>
      <c r="AM83" s="3" t="str">
        <f t="shared" si="37"/>
        <v>0</v>
      </c>
      <c r="AN83" s="3">
        <f t="shared" si="37"/>
        <v>1.0388999999999999</v>
      </c>
      <c r="AO83" s="3">
        <f t="shared" si="41"/>
        <v>1.7291000000000001</v>
      </c>
      <c r="AP83" s="3">
        <f t="shared" si="38"/>
        <v>1.4663999999999999</v>
      </c>
      <c r="AQ83" s="3" t="str">
        <f t="shared" si="38"/>
        <v>0</v>
      </c>
      <c r="AR83" s="3">
        <f t="shared" si="38"/>
        <v>1.5405</v>
      </c>
    </row>
    <row r="84" spans="2:52" x14ac:dyDescent="0.3">
      <c r="B84" t="s">
        <v>4</v>
      </c>
      <c r="C84" s="15">
        <v>1.7171000000000001</v>
      </c>
      <c r="D84" s="15">
        <v>1.6931</v>
      </c>
      <c r="E84" s="15">
        <v>0.39290000000000003</v>
      </c>
      <c r="F84" s="15">
        <v>1.9157999999999999</v>
      </c>
      <c r="G84" s="15">
        <v>2.0205000000000002</v>
      </c>
      <c r="H84" s="15">
        <v>2.7391999999999999</v>
      </c>
      <c r="I84" s="15">
        <v>8.1299999999999997E-2</v>
      </c>
      <c r="J84" s="15">
        <v>2.2635999999999998</v>
      </c>
      <c r="K84" s="15">
        <v>2.3176000000000001</v>
      </c>
      <c r="L84" s="15">
        <v>1.5852999999999999</v>
      </c>
      <c r="M84" s="15">
        <v>1.6496</v>
      </c>
      <c r="N84" s="15">
        <v>2.3043999999999998</v>
      </c>
      <c r="Q84" t="s">
        <v>4</v>
      </c>
      <c r="R84">
        <f>C84-$C$7</f>
        <v>1.6688000000000001</v>
      </c>
      <c r="S84">
        <f>D84-$D$7</f>
        <v>1.6447000000000001</v>
      </c>
      <c r="T84">
        <f>E84-$E$7</f>
        <v>0.30930000000000002</v>
      </c>
      <c r="U84">
        <f>F84-$F$7</f>
        <v>1.8677999999999999</v>
      </c>
      <c r="V84">
        <f>G84-$G$7</f>
        <v>1.9670000000000001</v>
      </c>
      <c r="W84">
        <f>H84-$H$7</f>
        <v>2.6884999999999999</v>
      </c>
      <c r="X84">
        <f>I84-$I$7</f>
        <v>1.5199999999999991E-2</v>
      </c>
      <c r="Y84">
        <f>J84-$J$7</f>
        <v>2.2155</v>
      </c>
      <c r="Z84">
        <f>K84-$K$7</f>
        <v>2.2545999999999999</v>
      </c>
      <c r="AA84">
        <f>L84-$L$7</f>
        <v>1.5374999999999999</v>
      </c>
      <c r="AB84">
        <f>M84-$M$7</f>
        <v>1.6005</v>
      </c>
      <c r="AC84">
        <f>N84-$N$7</f>
        <v>2.25</v>
      </c>
      <c r="AF84" t="s">
        <v>4</v>
      </c>
      <c r="AG84" s="3">
        <f t="shared" si="39"/>
        <v>1.5278</v>
      </c>
      <c r="AH84" s="3">
        <f t="shared" si="36"/>
        <v>1.5037</v>
      </c>
      <c r="AI84" s="3">
        <f t="shared" si="36"/>
        <v>0.16830000000000003</v>
      </c>
      <c r="AJ84" s="3">
        <f t="shared" si="36"/>
        <v>1.7267999999999999</v>
      </c>
      <c r="AK84" s="3">
        <f t="shared" si="40"/>
        <v>1.6133000000000002</v>
      </c>
      <c r="AL84" s="3">
        <f t="shared" si="37"/>
        <v>2.3348</v>
      </c>
      <c r="AM84" s="3" t="str">
        <f t="shared" si="37"/>
        <v>0</v>
      </c>
      <c r="AN84" s="3">
        <f t="shared" si="37"/>
        <v>1.8618000000000001</v>
      </c>
      <c r="AO84" s="3">
        <f t="shared" si="41"/>
        <v>2.0815000000000001</v>
      </c>
      <c r="AP84" s="3">
        <f t="shared" si="38"/>
        <v>1.3643999999999998</v>
      </c>
      <c r="AQ84" s="3">
        <f t="shared" si="38"/>
        <v>1.4274</v>
      </c>
      <c r="AR84" s="3">
        <f t="shared" si="38"/>
        <v>2.0769000000000002</v>
      </c>
    </row>
    <row r="85" spans="2:52" x14ac:dyDescent="0.3">
      <c r="B85" t="s">
        <v>5</v>
      </c>
      <c r="C85" s="15">
        <v>0.58169999999999999</v>
      </c>
      <c r="D85" s="15">
        <v>2.1751</v>
      </c>
      <c r="E85" s="15">
        <v>1.3494999999999999</v>
      </c>
      <c r="F85" s="15">
        <v>1.0978000000000001</v>
      </c>
      <c r="G85" s="15">
        <v>0.72109999999999996</v>
      </c>
      <c r="H85" s="15">
        <v>2.5089000000000001</v>
      </c>
      <c r="I85" s="15">
        <v>1.9157</v>
      </c>
      <c r="J85" s="15">
        <v>1.2245999999999999</v>
      </c>
      <c r="K85" s="15">
        <v>0.25340000000000001</v>
      </c>
      <c r="L85" s="15">
        <v>2.5684</v>
      </c>
      <c r="M85" s="15">
        <v>1.9783999999999999</v>
      </c>
      <c r="N85" s="15">
        <v>0.91500000000000004</v>
      </c>
      <c r="Q85" t="s">
        <v>5</v>
      </c>
      <c r="R85">
        <f>C85-$C$8</f>
        <v>0.53679999999999994</v>
      </c>
      <c r="S85">
        <f>D85-$D$8</f>
        <v>2.1261999999999999</v>
      </c>
      <c r="T85">
        <f>E85-$E$8</f>
        <v>1.2984</v>
      </c>
      <c r="U85">
        <f>F85-$F$8</f>
        <v>1.0471000000000001</v>
      </c>
      <c r="V85">
        <f>G85-$G$8</f>
        <v>0.6764</v>
      </c>
      <c r="W85">
        <f>H85-$H$8</f>
        <v>2.4586000000000001</v>
      </c>
      <c r="X85">
        <f>I85-$I$8</f>
        <v>1.8673</v>
      </c>
      <c r="Y85">
        <f>J85-$J$8</f>
        <v>1.1764999999999999</v>
      </c>
      <c r="Z85">
        <f>K85-$K$8</f>
        <v>0.21080000000000002</v>
      </c>
      <c r="AA85">
        <f>L85-$L$8</f>
        <v>2.5201000000000002</v>
      </c>
      <c r="AB85">
        <f>M85-$M$8</f>
        <v>1.9284999999999999</v>
      </c>
      <c r="AC85">
        <f>N85-$N$8</f>
        <v>0.85740000000000005</v>
      </c>
      <c r="AF85" t="s">
        <v>5</v>
      </c>
      <c r="AG85" s="3">
        <f t="shared" si="39"/>
        <v>0.39579999999999993</v>
      </c>
      <c r="AH85" s="3">
        <f t="shared" si="36"/>
        <v>1.9851999999999999</v>
      </c>
      <c r="AI85" s="3">
        <f t="shared" si="36"/>
        <v>1.1574</v>
      </c>
      <c r="AJ85" s="3">
        <f t="shared" si="36"/>
        <v>0.90610000000000013</v>
      </c>
      <c r="AK85" s="3">
        <f t="shared" si="40"/>
        <v>0.32269999999999999</v>
      </c>
      <c r="AL85" s="3">
        <f t="shared" si="37"/>
        <v>2.1049000000000002</v>
      </c>
      <c r="AM85" s="3">
        <f t="shared" si="37"/>
        <v>1.5135999999999998</v>
      </c>
      <c r="AN85" s="3">
        <f t="shared" si="37"/>
        <v>0.82279999999999986</v>
      </c>
      <c r="AO85" s="3">
        <f t="shared" si="41"/>
        <v>3.7700000000000039E-2</v>
      </c>
      <c r="AP85" s="3">
        <f t="shared" si="38"/>
        <v>2.3470000000000004</v>
      </c>
      <c r="AQ85" s="3">
        <f t="shared" si="38"/>
        <v>1.7553999999999998</v>
      </c>
      <c r="AR85" s="3">
        <f t="shared" si="38"/>
        <v>0.68430000000000013</v>
      </c>
    </row>
    <row r="86" spans="2:52" x14ac:dyDescent="0.3">
      <c r="B86" t="s">
        <v>6</v>
      </c>
      <c r="C86" s="15">
        <v>1.6558999999999999</v>
      </c>
      <c r="D86" s="15">
        <v>2.0413000000000001</v>
      </c>
      <c r="E86" s="15">
        <v>2.1202000000000001</v>
      </c>
      <c r="F86" s="15">
        <v>1.5728</v>
      </c>
      <c r="G86" s="15">
        <v>1.7831999999999999</v>
      </c>
      <c r="H86" s="15">
        <v>1.9015</v>
      </c>
      <c r="I86" s="15">
        <v>2.4005999999999998</v>
      </c>
      <c r="J86" s="15">
        <v>1.482</v>
      </c>
      <c r="K86" s="15">
        <v>1.9565999999999999</v>
      </c>
      <c r="L86" s="15">
        <v>0.77159999999999995</v>
      </c>
      <c r="M86" s="15">
        <v>2.3388</v>
      </c>
      <c r="N86" s="15">
        <v>1.2357</v>
      </c>
      <c r="Q86" t="s">
        <v>6</v>
      </c>
      <c r="R86">
        <f>C86-$C$9</f>
        <v>1.6056999999999999</v>
      </c>
      <c r="S86">
        <f>D86-$D$9</f>
        <v>1.9877</v>
      </c>
      <c r="T86">
        <f>E86-$E$9</f>
        <v>2.0704000000000002</v>
      </c>
      <c r="U86">
        <f>F86-$F$9</f>
        <v>1.5206999999999999</v>
      </c>
      <c r="V86">
        <f>G86-$G$9</f>
        <v>1.7336999999999998</v>
      </c>
      <c r="W86">
        <f>H86-$H$9</f>
        <v>1.8478999999999999</v>
      </c>
      <c r="X86">
        <f>I86-$I$9</f>
        <v>2.3489</v>
      </c>
      <c r="Y86">
        <f>J86-$J$9</f>
        <v>1.4281999999999999</v>
      </c>
      <c r="Z86">
        <f>K86-$K$9</f>
        <v>1.9033</v>
      </c>
      <c r="AA86">
        <f>L86-$L$9</f>
        <v>0.71859999999999991</v>
      </c>
      <c r="AB86">
        <f>M86-$M$9</f>
        <v>2.2879999999999998</v>
      </c>
      <c r="AC86">
        <f>N86-$N$9</f>
        <v>1.1840999999999999</v>
      </c>
      <c r="AF86" t="s">
        <v>6</v>
      </c>
      <c r="AG86" s="3">
        <f t="shared" si="39"/>
        <v>1.4646999999999999</v>
      </c>
      <c r="AH86" s="3">
        <f t="shared" si="36"/>
        <v>1.8467</v>
      </c>
      <c r="AI86" s="3">
        <f t="shared" si="36"/>
        <v>1.9294000000000002</v>
      </c>
      <c r="AJ86" s="3">
        <f t="shared" si="36"/>
        <v>1.3796999999999999</v>
      </c>
      <c r="AK86" s="3">
        <f t="shared" si="40"/>
        <v>1.38</v>
      </c>
      <c r="AL86" s="3">
        <f t="shared" si="37"/>
        <v>1.4941999999999998</v>
      </c>
      <c r="AM86" s="3">
        <f t="shared" si="37"/>
        <v>1.9952000000000001</v>
      </c>
      <c r="AN86" s="3">
        <f t="shared" si="37"/>
        <v>1.0745</v>
      </c>
      <c r="AO86" s="3">
        <f t="shared" si="41"/>
        <v>1.7302</v>
      </c>
      <c r="AP86" s="3">
        <f t="shared" si="38"/>
        <v>0.54549999999999987</v>
      </c>
      <c r="AQ86" s="3">
        <f t="shared" si="38"/>
        <v>2.1149</v>
      </c>
      <c r="AR86" s="3">
        <f t="shared" si="38"/>
        <v>1.0109999999999999</v>
      </c>
    </row>
    <row r="87" spans="2:52" x14ac:dyDescent="0.3">
      <c r="B87" t="s">
        <v>7</v>
      </c>
      <c r="C87" s="15">
        <v>2.3923000000000001</v>
      </c>
      <c r="D87" s="15">
        <v>2.1604999999999999</v>
      </c>
      <c r="E87" s="15">
        <v>0.1014</v>
      </c>
      <c r="F87" s="15">
        <v>8.8599999999999998E-2</v>
      </c>
      <c r="G87" s="15">
        <v>1.6850000000000001</v>
      </c>
      <c r="H87" s="15">
        <v>2.1156999999999999</v>
      </c>
      <c r="I87" s="15">
        <v>0.11559999999999999</v>
      </c>
      <c r="J87" s="15">
        <v>1.8499000000000001</v>
      </c>
      <c r="K87" s="15">
        <v>1.7215</v>
      </c>
      <c r="L87" s="15">
        <v>2.2119</v>
      </c>
      <c r="M87" s="15">
        <v>0.1938</v>
      </c>
      <c r="N87" s="15">
        <v>1.7582</v>
      </c>
      <c r="Q87" t="s">
        <v>7</v>
      </c>
      <c r="R87">
        <f>C87-$C$10</f>
        <v>2.3380000000000001</v>
      </c>
      <c r="S87">
        <f>D87-$D$10</f>
        <v>2.1074999999999999</v>
      </c>
      <c r="T87">
        <f>E87-$E$10</f>
        <v>5.6600000000000004E-2</v>
      </c>
      <c r="U87">
        <f>F87-$F$10</f>
        <v>3.6299999999999999E-2</v>
      </c>
      <c r="V87">
        <f>G87-$G$10</f>
        <v>1.6317000000000002</v>
      </c>
      <c r="W87">
        <f>H87-$H$10</f>
        <v>2.0631999999999997</v>
      </c>
      <c r="X87">
        <f>I87-$I$10</f>
        <v>7.1699999999999986E-2</v>
      </c>
      <c r="Y87">
        <f>J87-$J$10</f>
        <v>1.8059000000000001</v>
      </c>
      <c r="Z87">
        <f>K87-$K$10</f>
        <v>1.6694</v>
      </c>
      <c r="AA87">
        <f>L87-$L$10</f>
        <v>2.1579999999999999</v>
      </c>
      <c r="AB87">
        <f>M87-$M$10</f>
        <v>0.14810000000000001</v>
      </c>
      <c r="AC87">
        <f>N87-$N$10</f>
        <v>1.7109000000000001</v>
      </c>
      <c r="AF87" t="s">
        <v>7</v>
      </c>
      <c r="AG87" s="3">
        <f t="shared" si="39"/>
        <v>2.1970000000000001</v>
      </c>
      <c r="AH87" s="3">
        <f t="shared" si="36"/>
        <v>1.9664999999999999</v>
      </c>
      <c r="AI87" s="3" t="str">
        <f t="shared" si="36"/>
        <v>0</v>
      </c>
      <c r="AJ87" s="3" t="str">
        <f t="shared" si="36"/>
        <v>0</v>
      </c>
      <c r="AK87" s="3">
        <f t="shared" si="40"/>
        <v>1.278</v>
      </c>
      <c r="AL87" s="3">
        <f t="shared" si="37"/>
        <v>1.7094999999999998</v>
      </c>
      <c r="AM87" s="3" t="str">
        <f t="shared" si="37"/>
        <v>0</v>
      </c>
      <c r="AN87" s="3">
        <f t="shared" si="37"/>
        <v>1.4521999999999999</v>
      </c>
      <c r="AO87" s="3">
        <f t="shared" si="41"/>
        <v>1.4963</v>
      </c>
      <c r="AP87" s="3">
        <f t="shared" si="38"/>
        <v>1.9848999999999999</v>
      </c>
      <c r="AQ87" s="3" t="str">
        <f t="shared" si="38"/>
        <v>0</v>
      </c>
      <c r="AR87" s="3">
        <f t="shared" si="38"/>
        <v>1.5378000000000001</v>
      </c>
    </row>
    <row r="88" spans="2:52" x14ac:dyDescent="0.3">
      <c r="B88" t="s">
        <v>8</v>
      </c>
      <c r="C88" s="15">
        <v>2.0007999999999999</v>
      </c>
      <c r="D88" s="15">
        <v>1.9776</v>
      </c>
      <c r="E88" s="15">
        <v>2.2978999999999998</v>
      </c>
      <c r="F88" s="15">
        <v>2.7479</v>
      </c>
      <c r="G88" s="15">
        <v>2.5684</v>
      </c>
      <c r="H88" s="15">
        <v>1.3622000000000001</v>
      </c>
      <c r="I88" s="15">
        <v>1.696</v>
      </c>
      <c r="J88" s="15">
        <v>1.7562</v>
      </c>
      <c r="K88" s="15">
        <v>2.3368000000000002</v>
      </c>
      <c r="L88" s="15">
        <v>1.4173</v>
      </c>
      <c r="M88" s="15">
        <v>2.0175999999999998</v>
      </c>
      <c r="N88" s="15">
        <v>1.9744999999999999</v>
      </c>
      <c r="Q88" t="s">
        <v>8</v>
      </c>
      <c r="R88">
        <f>C88-$C$11</f>
        <v>1.9502999999999999</v>
      </c>
      <c r="S88">
        <f>D88-$D$11</f>
        <v>1.9207000000000001</v>
      </c>
      <c r="T88">
        <f>E88-$E$11</f>
        <v>2.2405999999999997</v>
      </c>
      <c r="U88">
        <f>F88-$F$11</f>
        <v>2.6488</v>
      </c>
      <c r="V88">
        <f>G88-$G$11</f>
        <v>2.4983</v>
      </c>
      <c r="W88">
        <f>H88-$H$11</f>
        <v>1.3117000000000001</v>
      </c>
      <c r="X88">
        <f>I88-$I$11</f>
        <v>1.6422999999999999</v>
      </c>
      <c r="Y88">
        <f>J88-$J$11</f>
        <v>1.6971000000000001</v>
      </c>
      <c r="Z88">
        <f>K88-$K$11</f>
        <v>2.2847000000000004</v>
      </c>
      <c r="AA88">
        <f>L88-$L$11</f>
        <v>1.36</v>
      </c>
      <c r="AB88">
        <f>M88-$M$11</f>
        <v>1.9654999999999998</v>
      </c>
      <c r="AC88">
        <f>N88-$N$11</f>
        <v>1.9177</v>
      </c>
      <c r="AF88" t="s">
        <v>8</v>
      </c>
      <c r="AG88" s="3">
        <f t="shared" si="39"/>
        <v>1.8092999999999999</v>
      </c>
      <c r="AH88" s="3">
        <f t="shared" si="36"/>
        <v>1.7797000000000001</v>
      </c>
      <c r="AI88" s="3">
        <f t="shared" si="36"/>
        <v>2.0995999999999997</v>
      </c>
      <c r="AJ88" s="3">
        <f t="shared" si="36"/>
        <v>2.5078</v>
      </c>
      <c r="AK88" s="3">
        <f t="shared" si="40"/>
        <v>2.1446000000000001</v>
      </c>
      <c r="AL88" s="3">
        <f t="shared" si="37"/>
        <v>0.95800000000000007</v>
      </c>
      <c r="AM88" s="3">
        <f t="shared" si="37"/>
        <v>1.2885999999999997</v>
      </c>
      <c r="AN88" s="3">
        <f t="shared" si="37"/>
        <v>1.3433999999999999</v>
      </c>
      <c r="AO88" s="3">
        <f t="shared" si="41"/>
        <v>2.1116000000000006</v>
      </c>
      <c r="AP88" s="3">
        <f t="shared" si="38"/>
        <v>1.1869000000000001</v>
      </c>
      <c r="AQ88" s="3">
        <f t="shared" si="38"/>
        <v>1.7923999999999998</v>
      </c>
      <c r="AR88" s="3">
        <f t="shared" si="38"/>
        <v>1.7445999999999999</v>
      </c>
    </row>
    <row r="89" spans="2:52" ht="15" thickBot="1" x14ac:dyDescent="0.35"/>
    <row r="90" spans="2:52" x14ac:dyDescent="0.3">
      <c r="AY90" s="4"/>
      <c r="AZ90" s="5"/>
    </row>
    <row r="91" spans="2:52" ht="15" thickBot="1" x14ac:dyDescent="0.35">
      <c r="AY91" s="6"/>
      <c r="AZ91" s="7"/>
    </row>
    <row r="100" spans="3:52" ht="15" thickBot="1" x14ac:dyDescent="0.35"/>
    <row r="101" spans="3:52" x14ac:dyDescent="0.3">
      <c r="AY101" s="4"/>
      <c r="AZ101" s="5"/>
    </row>
    <row r="102" spans="3:52" ht="15" thickBot="1" x14ac:dyDescent="0.35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AY102" s="6"/>
      <c r="AZ102" s="7"/>
    </row>
    <row r="103" spans="3:52" x14ac:dyDescent="0.3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3:52" x14ac:dyDescent="0.3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3:52" x14ac:dyDescent="0.3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3:52" x14ac:dyDescent="0.3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3:52" x14ac:dyDescent="0.3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3:52" x14ac:dyDescent="0.3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3:52" x14ac:dyDescent="0.3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3:52" x14ac:dyDescent="0.3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3:52" ht="15" thickBot="1" x14ac:dyDescent="0.35"/>
    <row r="112" spans="3:52" x14ac:dyDescent="0.3">
      <c r="AY112" s="4"/>
      <c r="AZ112" s="5"/>
    </row>
    <row r="113" spans="2:52" ht="15" thickBot="1" x14ac:dyDescent="0.35">
      <c r="B113" s="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AY113" s="6"/>
      <c r="AZ113" s="7"/>
    </row>
    <row r="114" spans="2:52" x14ac:dyDescent="0.3">
      <c r="B114" s="8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R114" s="3"/>
      <c r="AG114" s="3"/>
      <c r="AH114" s="3"/>
      <c r="AI114" s="3"/>
      <c r="AJ114" s="3"/>
    </row>
    <row r="115" spans="2:52" x14ac:dyDescent="0.3">
      <c r="B115" s="8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AG115" s="3"/>
      <c r="AH115" s="3"/>
      <c r="AI115" s="3"/>
      <c r="AJ115" s="3"/>
    </row>
    <row r="116" spans="2:52" x14ac:dyDescent="0.3">
      <c r="B116" s="8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AG116" s="3"/>
      <c r="AH116" s="3"/>
      <c r="AI116" s="3"/>
      <c r="AJ116" s="3"/>
    </row>
    <row r="117" spans="2:52" x14ac:dyDescent="0.3">
      <c r="B117" s="8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AG117" s="3"/>
      <c r="AH117" s="3"/>
      <c r="AI117" s="3"/>
      <c r="AJ117" s="3"/>
    </row>
    <row r="118" spans="2:52" x14ac:dyDescent="0.3">
      <c r="B118" s="8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AG118" s="3"/>
      <c r="AH118" s="3"/>
      <c r="AI118" s="3"/>
      <c r="AJ118" s="3"/>
    </row>
    <row r="119" spans="2:52" x14ac:dyDescent="0.3">
      <c r="B119" s="8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AG119" s="3"/>
      <c r="AH119" s="3"/>
      <c r="AI119" s="3"/>
      <c r="AJ119" s="3"/>
    </row>
    <row r="120" spans="2:52" x14ac:dyDescent="0.3">
      <c r="B120" s="8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AG120" s="3"/>
      <c r="AH120" s="3"/>
      <c r="AI120" s="3"/>
      <c r="AJ120" s="3"/>
    </row>
    <row r="121" spans="2:52" x14ac:dyDescent="0.3">
      <c r="B121" s="8" t="s">
        <v>8</v>
      </c>
      <c r="C121" s="10">
        <v>1.3236000000000001</v>
      </c>
      <c r="D121" s="10">
        <v>0.19420000000000001</v>
      </c>
      <c r="E121" s="10">
        <v>1.4638</v>
      </c>
      <c r="F121" s="10">
        <v>0.33879999999999999</v>
      </c>
      <c r="G121" s="10">
        <v>1.121</v>
      </c>
      <c r="H121" s="10">
        <v>0.2089</v>
      </c>
      <c r="I121" s="10">
        <v>1.0667</v>
      </c>
      <c r="J121" s="10">
        <v>0.38400000000000001</v>
      </c>
      <c r="K121" s="10">
        <v>0.87090000000000001</v>
      </c>
      <c r="L121" s="10">
        <v>0.25040000000000001</v>
      </c>
      <c r="M121" s="10">
        <v>0.99909999999999999</v>
      </c>
      <c r="N121" s="10">
        <v>0.2913</v>
      </c>
      <c r="Q121" t="s">
        <v>8</v>
      </c>
      <c r="R121">
        <f>C121-$C$11</f>
        <v>1.2731000000000001</v>
      </c>
      <c r="S121">
        <f>D121-$D$11</f>
        <v>0.13730000000000001</v>
      </c>
      <c r="T121">
        <f>E121-$E$11</f>
        <v>1.4065000000000001</v>
      </c>
      <c r="U121">
        <f>F121-$F$11</f>
        <v>0.2397</v>
      </c>
      <c r="V121">
        <f>G121-$G$11</f>
        <v>1.0508999999999999</v>
      </c>
      <c r="W121">
        <f>H121-$H$11</f>
        <v>0.15839999999999999</v>
      </c>
      <c r="X121">
        <f>I121-$I$11</f>
        <v>1.0129999999999999</v>
      </c>
      <c r="Y121">
        <f>J121-$J$11</f>
        <v>0.32490000000000002</v>
      </c>
      <c r="Z121">
        <f>K121-$K$11</f>
        <v>0.81879999999999997</v>
      </c>
      <c r="AA121">
        <f>L121-$L$11</f>
        <v>0.19310000000000002</v>
      </c>
      <c r="AB121">
        <f>M121-$M$11</f>
        <v>0.94699999999999995</v>
      </c>
      <c r="AC121">
        <f>N121-$N$11</f>
        <v>0.23449999999999999</v>
      </c>
      <c r="AF121" t="s">
        <v>8</v>
      </c>
      <c r="AG121" s="3">
        <f>R121-$R$114</f>
        <v>1.2731000000000001</v>
      </c>
      <c r="AH121" s="3">
        <f>S121-$R$114</f>
        <v>0.13730000000000001</v>
      </c>
      <c r="AI121" s="3">
        <f>T121-$R$114</f>
        <v>1.4065000000000001</v>
      </c>
      <c r="AJ121" s="3">
        <f>U121-$R$114</f>
        <v>0.2397</v>
      </c>
      <c r="AK121">
        <f>V121-$V$114</f>
        <v>1.0508999999999999</v>
      </c>
      <c r="AL121">
        <f>W121-$V$114</f>
        <v>0.15839999999999999</v>
      </c>
      <c r="AM121">
        <f>X121-$V$114</f>
        <v>1.0129999999999999</v>
      </c>
      <c r="AN121">
        <f>Y121-$V$114</f>
        <v>0.32490000000000002</v>
      </c>
      <c r="AO121">
        <f>Z121-$Z$114</f>
        <v>0.81879999999999997</v>
      </c>
      <c r="AP121">
        <f>AA121-$Z$114</f>
        <v>0.19310000000000002</v>
      </c>
      <c r="AQ121">
        <f>AB121-$Z$114</f>
        <v>0.94699999999999995</v>
      </c>
      <c r="AR121">
        <f>AC121-$Z$114</f>
        <v>0.23449999999999999</v>
      </c>
    </row>
  </sheetData>
  <mergeCells count="1">
    <mergeCell ref="Q1:AC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62835-30AF-4B8C-8541-5870D6679556}">
  <sheetPr>
    <tabColor theme="5" tint="-0.499984740745262"/>
  </sheetPr>
  <dimension ref="B1:BF121"/>
  <sheetViews>
    <sheetView topLeftCell="AU1" zoomScale="70" zoomScaleNormal="70" workbookViewId="0">
      <selection activeCell="E92" sqref="E92"/>
    </sheetView>
  </sheetViews>
  <sheetFormatPr defaultRowHeight="14.4" x14ac:dyDescent="0.3"/>
  <cols>
    <col min="35" max="35" width="9.88671875" bestFit="1" customWidth="1"/>
  </cols>
  <sheetData>
    <row r="1" spans="2:53" x14ac:dyDescent="0.3">
      <c r="Q1" s="139" t="s">
        <v>9</v>
      </c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</row>
    <row r="2" spans="2:53" x14ac:dyDescent="0.3">
      <c r="B2">
        <v>0</v>
      </c>
    </row>
    <row r="3" spans="2:53" x14ac:dyDescent="0.3">
      <c r="B3" t="s">
        <v>0</v>
      </c>
      <c r="C3" s="1">
        <v>1</v>
      </c>
      <c r="D3" s="1">
        <v>2</v>
      </c>
      <c r="E3" s="1">
        <v>3</v>
      </c>
      <c r="F3" s="1">
        <v>4</v>
      </c>
      <c r="G3" s="1">
        <v>5</v>
      </c>
      <c r="H3" s="1">
        <v>6</v>
      </c>
      <c r="I3" s="1">
        <v>7</v>
      </c>
      <c r="J3" s="1">
        <v>8</v>
      </c>
      <c r="K3" s="1">
        <v>9</v>
      </c>
      <c r="L3" s="1">
        <v>10</v>
      </c>
      <c r="M3" s="1">
        <v>11</v>
      </c>
      <c r="N3" s="1">
        <v>12</v>
      </c>
    </row>
    <row r="4" spans="2:53" x14ac:dyDescent="0.3">
      <c r="B4" t="s">
        <v>1</v>
      </c>
      <c r="C4" s="15">
        <v>4.7500000000000001E-2</v>
      </c>
      <c r="D4" s="15">
        <v>4.4999999999999998E-2</v>
      </c>
      <c r="E4" s="15">
        <v>4.6300000000000001E-2</v>
      </c>
      <c r="F4" s="15">
        <v>5.2200000000000003E-2</v>
      </c>
      <c r="G4" s="15">
        <v>4.5400000000000003E-2</v>
      </c>
      <c r="H4" s="15">
        <v>4.5100000000000001E-2</v>
      </c>
      <c r="I4" s="15">
        <v>4.5499999999999999E-2</v>
      </c>
      <c r="J4" s="15">
        <v>4.6600000000000003E-2</v>
      </c>
      <c r="K4" s="15">
        <v>4.7100000000000003E-2</v>
      </c>
      <c r="L4" s="15">
        <v>4.5999999999999999E-2</v>
      </c>
      <c r="M4" s="15">
        <v>4.4699999999999997E-2</v>
      </c>
      <c r="N4" s="15">
        <v>0.05</v>
      </c>
    </row>
    <row r="5" spans="2:53" x14ac:dyDescent="0.3">
      <c r="B5" t="s">
        <v>2</v>
      </c>
      <c r="C5" s="15">
        <v>4.4499999999999998E-2</v>
      </c>
      <c r="D5" s="15">
        <v>5.9400000000000001E-2</v>
      </c>
      <c r="E5" s="15">
        <v>4.7399999999999998E-2</v>
      </c>
      <c r="F5" s="15">
        <v>5.2499999999999998E-2</v>
      </c>
      <c r="G5" s="15">
        <v>4.36E-2</v>
      </c>
      <c r="H5" s="15">
        <v>6.2399999999999997E-2</v>
      </c>
      <c r="I5" s="15">
        <v>4.8099999999999997E-2</v>
      </c>
      <c r="J5" s="15">
        <v>4.7E-2</v>
      </c>
      <c r="K5" s="15">
        <v>4.3200000000000002E-2</v>
      </c>
      <c r="L5" s="15">
        <v>6.0299999999999999E-2</v>
      </c>
      <c r="M5" s="15">
        <v>4.8300000000000003E-2</v>
      </c>
      <c r="N5" s="15">
        <v>5.0799999999999998E-2</v>
      </c>
    </row>
    <row r="6" spans="2:53" x14ac:dyDescent="0.3">
      <c r="B6" t="s">
        <v>3</v>
      </c>
      <c r="C6" s="15">
        <v>4.6600000000000003E-2</v>
      </c>
      <c r="D6" s="15">
        <v>5.8299999999999998E-2</v>
      </c>
      <c r="E6" s="15">
        <v>0.27129999999999999</v>
      </c>
      <c r="F6" s="15">
        <v>6.0199999999999997E-2</v>
      </c>
      <c r="G6" s="15">
        <v>4.8099999999999997E-2</v>
      </c>
      <c r="H6" s="15">
        <v>6.2E-2</v>
      </c>
      <c r="I6" s="15">
        <v>0.29239999999999999</v>
      </c>
      <c r="J6" s="15">
        <v>0.14849999999999999</v>
      </c>
      <c r="K6" s="15">
        <v>4.7600000000000003E-2</v>
      </c>
      <c r="L6" s="15">
        <v>5.9900000000000002E-2</v>
      </c>
      <c r="M6" s="15">
        <v>0.19159999999999999</v>
      </c>
      <c r="N6" s="15">
        <v>7.0800000000000002E-2</v>
      </c>
    </row>
    <row r="7" spans="2:53" x14ac:dyDescent="0.3">
      <c r="B7" t="s">
        <v>4</v>
      </c>
      <c r="C7" s="15">
        <v>4.7E-2</v>
      </c>
      <c r="D7" s="15">
        <v>4.9500000000000002E-2</v>
      </c>
      <c r="E7" s="15">
        <v>5.0099999999999999E-2</v>
      </c>
      <c r="F7" s="15">
        <v>5.0299999999999997E-2</v>
      </c>
      <c r="G7" s="15">
        <v>5.2999999999999999E-2</v>
      </c>
      <c r="H7" s="15">
        <v>5.21E-2</v>
      </c>
      <c r="I7" s="15">
        <v>5.2499999999999998E-2</v>
      </c>
      <c r="J7" s="15">
        <v>5.2200000000000003E-2</v>
      </c>
      <c r="K7" s="15">
        <v>4.7800000000000002E-2</v>
      </c>
      <c r="L7" s="15">
        <v>4.9200000000000001E-2</v>
      </c>
      <c r="M7" s="15">
        <v>4.6199999999999998E-2</v>
      </c>
      <c r="N7" s="15">
        <v>5.4699999999999999E-2</v>
      </c>
    </row>
    <row r="8" spans="2:53" x14ac:dyDescent="0.3">
      <c r="B8" t="s">
        <v>5</v>
      </c>
      <c r="C8" s="15">
        <v>4.6199999999999998E-2</v>
      </c>
      <c r="D8" s="15">
        <v>4.82E-2</v>
      </c>
      <c r="E8" s="15">
        <v>5.3100000000000001E-2</v>
      </c>
      <c r="F8" s="15">
        <v>5.5599999999999997E-2</v>
      </c>
      <c r="G8" s="15">
        <v>4.7100000000000003E-2</v>
      </c>
      <c r="H8" s="15">
        <v>5.2400000000000002E-2</v>
      </c>
      <c r="I8" s="15">
        <v>5.33E-2</v>
      </c>
      <c r="J8" s="15">
        <v>5.5199999999999999E-2</v>
      </c>
      <c r="K8" s="15">
        <v>4.7800000000000002E-2</v>
      </c>
      <c r="L8" s="15">
        <v>5.4600000000000003E-2</v>
      </c>
      <c r="M8" s="15">
        <v>5.28E-2</v>
      </c>
      <c r="N8" s="15">
        <v>6.1100000000000002E-2</v>
      </c>
    </row>
    <row r="9" spans="2:53" x14ac:dyDescent="0.3">
      <c r="B9" t="s">
        <v>6</v>
      </c>
      <c r="C9" s="15">
        <v>5.6500000000000002E-2</v>
      </c>
      <c r="D9" s="15">
        <v>5.1999999999999998E-2</v>
      </c>
      <c r="E9" s="15">
        <v>4.9200000000000001E-2</v>
      </c>
      <c r="F9" s="15">
        <v>5.0799999999999998E-2</v>
      </c>
      <c r="G9" s="15">
        <v>5.6300000000000003E-2</v>
      </c>
      <c r="H9" s="15">
        <v>5.3900000000000003E-2</v>
      </c>
      <c r="I9" s="15">
        <v>5.2999999999999999E-2</v>
      </c>
      <c r="J9" s="15">
        <v>5.6300000000000003E-2</v>
      </c>
      <c r="K9" s="15">
        <v>5.7099999999999998E-2</v>
      </c>
      <c r="L9" s="15">
        <v>5.7000000000000002E-2</v>
      </c>
      <c r="M9" s="15">
        <v>4.9399999999999999E-2</v>
      </c>
      <c r="N9" s="15">
        <v>5.4899999999999997E-2</v>
      </c>
    </row>
    <row r="10" spans="2:53" x14ac:dyDescent="0.3">
      <c r="B10" t="s">
        <v>7</v>
      </c>
      <c r="C10" s="15">
        <v>5.45E-2</v>
      </c>
      <c r="D10" s="15">
        <v>5.7799999999999997E-2</v>
      </c>
      <c r="E10" s="15">
        <v>4.9099999999999998E-2</v>
      </c>
      <c r="F10" s="15">
        <v>5.8700000000000002E-2</v>
      </c>
      <c r="G10" s="15">
        <v>6.0499999999999998E-2</v>
      </c>
      <c r="H10" s="15">
        <v>5.33E-2</v>
      </c>
      <c r="I10" s="15">
        <v>4.65E-2</v>
      </c>
      <c r="J10" s="15">
        <v>4.53E-2</v>
      </c>
      <c r="K10" s="15">
        <v>5.5599999999999997E-2</v>
      </c>
      <c r="L10" s="15">
        <v>5.5500000000000001E-2</v>
      </c>
      <c r="M10" s="15">
        <v>0.05</v>
      </c>
      <c r="N10" s="15">
        <v>4.4200000000000003E-2</v>
      </c>
    </row>
    <row r="11" spans="2:53" x14ac:dyDescent="0.3">
      <c r="B11" t="s">
        <v>8</v>
      </c>
      <c r="C11" s="15">
        <v>5.7299999999999997E-2</v>
      </c>
      <c r="D11" s="15">
        <v>6.2799999999999995E-2</v>
      </c>
      <c r="E11" s="15">
        <v>6.1400000000000003E-2</v>
      </c>
      <c r="F11" s="15">
        <v>0.1019</v>
      </c>
      <c r="G11" s="15">
        <v>6.2300000000000001E-2</v>
      </c>
      <c r="H11" s="15">
        <v>5.6099999999999997E-2</v>
      </c>
      <c r="I11" s="15">
        <v>5.62E-2</v>
      </c>
      <c r="J11" s="15">
        <v>6.3299999999999995E-2</v>
      </c>
      <c r="K11" s="15">
        <v>5.8099999999999999E-2</v>
      </c>
      <c r="L11" s="15">
        <v>5.6599999999999998E-2</v>
      </c>
      <c r="M11" s="15">
        <v>5.6300000000000003E-2</v>
      </c>
      <c r="N11" s="15">
        <v>6.08E-2</v>
      </c>
    </row>
    <row r="12" spans="2:53" ht="15" thickBot="1" x14ac:dyDescent="0.35"/>
    <row r="13" spans="2:53" x14ac:dyDescent="0.3">
      <c r="B13">
        <v>24</v>
      </c>
      <c r="Q13">
        <v>24</v>
      </c>
      <c r="AF13">
        <v>24</v>
      </c>
      <c r="AV13" t="s">
        <v>10</v>
      </c>
      <c r="AW13" t="s">
        <v>11</v>
      </c>
      <c r="AX13" t="s">
        <v>12</v>
      </c>
      <c r="AY13" s="4" t="s">
        <v>13</v>
      </c>
      <c r="AZ13" s="5" t="s">
        <v>14</v>
      </c>
      <c r="BA13" t="s">
        <v>17</v>
      </c>
    </row>
    <row r="14" spans="2:53" ht="15" thickBot="1" x14ac:dyDescent="0.35">
      <c r="B14" t="s">
        <v>0</v>
      </c>
      <c r="C14" s="1">
        <v>1</v>
      </c>
      <c r="D14" s="1">
        <v>2</v>
      </c>
      <c r="E14" s="1">
        <v>3</v>
      </c>
      <c r="F14" s="1">
        <v>4</v>
      </c>
      <c r="G14" s="1">
        <v>5</v>
      </c>
      <c r="H14" s="1">
        <v>6</v>
      </c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Q14" t="s">
        <v>0</v>
      </c>
      <c r="R14" s="1">
        <v>1</v>
      </c>
      <c r="S14" s="1">
        <v>2</v>
      </c>
      <c r="T14" s="1">
        <v>3</v>
      </c>
      <c r="U14" s="1">
        <v>4</v>
      </c>
      <c r="V14" s="1">
        <v>5</v>
      </c>
      <c r="W14" s="1">
        <v>6</v>
      </c>
      <c r="X14" s="1">
        <v>7</v>
      </c>
      <c r="Y14" s="1">
        <v>8</v>
      </c>
      <c r="Z14" s="1">
        <v>9</v>
      </c>
      <c r="AA14" s="1">
        <v>10</v>
      </c>
      <c r="AB14" s="1">
        <v>11</v>
      </c>
      <c r="AC14" s="1">
        <v>12</v>
      </c>
      <c r="AF14" t="s">
        <v>0</v>
      </c>
      <c r="AG14" s="1">
        <v>1</v>
      </c>
      <c r="AH14" s="1">
        <v>2</v>
      </c>
      <c r="AI14" s="1">
        <v>3</v>
      </c>
      <c r="AJ14" s="1">
        <v>4</v>
      </c>
      <c r="AK14" s="1">
        <v>5</v>
      </c>
      <c r="AL14" s="1">
        <v>6</v>
      </c>
      <c r="AM14" s="1">
        <v>7</v>
      </c>
      <c r="AN14" s="1">
        <v>8</v>
      </c>
      <c r="AO14" s="1">
        <v>9</v>
      </c>
      <c r="AP14" s="1">
        <v>10</v>
      </c>
      <c r="AQ14" s="1">
        <v>11</v>
      </c>
      <c r="AR14" s="1">
        <v>12</v>
      </c>
      <c r="AV14">
        <f>SUM(AG15:AJ22)/31</f>
        <v>5.9354838709677375E-4</v>
      </c>
      <c r="AW14">
        <f>SUM(AK15:AN22)/31</f>
        <v>2.5032258064516129E-3</v>
      </c>
      <c r="AX14">
        <f>SUM(AO15:AR22)/31</f>
        <v>7.0322580645161374E-4</v>
      </c>
      <c r="AY14" s="6">
        <f>AVERAGE(AV14:AX14)</f>
        <v>1.2666666666666668E-3</v>
      </c>
      <c r="AZ14" s="7">
        <f>STDEV(AV14:AX14)</f>
        <v>1.0722948119422889E-3</v>
      </c>
      <c r="BA14">
        <f>AZ14*100/AY14</f>
        <v>84.654853574391211</v>
      </c>
    </row>
    <row r="15" spans="2:53" x14ac:dyDescent="0.3">
      <c r="B15" t="s">
        <v>1</v>
      </c>
      <c r="C15" s="15">
        <v>4.6600000000000003E-2</v>
      </c>
      <c r="D15" s="15">
        <v>4.8899999999999999E-2</v>
      </c>
      <c r="E15" s="15">
        <v>4.8399999999999999E-2</v>
      </c>
      <c r="F15" s="15">
        <v>4.4499999999999998E-2</v>
      </c>
      <c r="G15" s="15">
        <v>4.4400000000000002E-2</v>
      </c>
      <c r="H15" s="15">
        <v>4.3900000000000002E-2</v>
      </c>
      <c r="I15" s="15">
        <v>5.6500000000000002E-2</v>
      </c>
      <c r="J15" s="15">
        <v>4.2900000000000001E-2</v>
      </c>
      <c r="K15" s="15">
        <v>4.5199999999999997E-2</v>
      </c>
      <c r="L15" s="15">
        <v>4.3700000000000003E-2</v>
      </c>
      <c r="M15" s="15">
        <v>4.7199999999999999E-2</v>
      </c>
      <c r="N15" s="15">
        <v>4.3299999999999998E-2</v>
      </c>
      <c r="Q15" t="s">
        <v>1</v>
      </c>
      <c r="R15" s="11">
        <f>C15-$C$4</f>
        <v>-8.9999999999999802E-4</v>
      </c>
      <c r="S15" s="3">
        <f>D15-$D$4</f>
        <v>3.9000000000000007E-3</v>
      </c>
      <c r="T15" s="3">
        <f>E15-$E$4</f>
        <v>2.0999999999999977E-3</v>
      </c>
      <c r="U15" s="3">
        <f>F15-$F$4</f>
        <v>-7.7000000000000055E-3</v>
      </c>
      <c r="V15" s="11">
        <f>G15-$G$4</f>
        <v>-1.0000000000000009E-3</v>
      </c>
      <c r="W15" s="3">
        <f>H15-$H$4</f>
        <v>-1.1999999999999997E-3</v>
      </c>
      <c r="X15" s="3">
        <f>I15-$I$4</f>
        <v>1.1000000000000003E-2</v>
      </c>
      <c r="Y15" s="3">
        <f>J15-$J$4</f>
        <v>-3.7000000000000019E-3</v>
      </c>
      <c r="Z15" s="11">
        <f>K15-$K$4</f>
        <v>-1.9000000000000059E-3</v>
      </c>
      <c r="AA15" s="3">
        <f>L15-$L$4</f>
        <v>-2.2999999999999965E-3</v>
      </c>
      <c r="AB15" s="3">
        <f>M15-$M$4</f>
        <v>2.5000000000000022E-3</v>
      </c>
      <c r="AC15" s="3">
        <f>N15-$N$4</f>
        <v>-6.7000000000000046E-3</v>
      </c>
      <c r="AF15" t="s">
        <v>1</v>
      </c>
      <c r="AG15" s="3">
        <f>IF(R15-$R$15&lt;0, "0", R15-$R$15)</f>
        <v>0</v>
      </c>
      <c r="AH15" s="3">
        <f t="shared" ref="AH15:AJ22" si="0">IF(S15-$R$15&lt;0, "0", S15-$R$15)</f>
        <v>4.7999999999999987E-3</v>
      </c>
      <c r="AI15" s="3">
        <f t="shared" si="0"/>
        <v>2.9999999999999957E-3</v>
      </c>
      <c r="AJ15" s="3" t="str">
        <f>IF(U15-$R$15&lt;0, "0", U15-$R$15)</f>
        <v>0</v>
      </c>
      <c r="AK15" s="3">
        <f>IF(V15-$V$15&lt;0, "0", V15-$V$15)</f>
        <v>0</v>
      </c>
      <c r="AL15" s="3" t="str">
        <f t="shared" ref="AL15:AN22" si="1">IF(W15-$V$15&lt;0, "0", W15-$V$15)</f>
        <v>0</v>
      </c>
      <c r="AM15" s="3">
        <f t="shared" si="1"/>
        <v>1.2000000000000004E-2</v>
      </c>
      <c r="AN15" s="3" t="str">
        <f t="shared" si="1"/>
        <v>0</v>
      </c>
      <c r="AO15" s="3">
        <f>IF(Z15-$Z$15&lt;0, "0", Z15-$Z$15)</f>
        <v>0</v>
      </c>
      <c r="AP15" s="3" t="str">
        <f t="shared" ref="AP15:AR22" si="2">IF(AA15-$Z$15&lt;0, "0", AA15-$Z$15)</f>
        <v>0</v>
      </c>
      <c r="AQ15" s="3">
        <f t="shared" si="2"/>
        <v>4.4000000000000081E-3</v>
      </c>
      <c r="AR15" s="3" t="str">
        <f t="shared" si="2"/>
        <v>0</v>
      </c>
    </row>
    <row r="16" spans="2:53" x14ac:dyDescent="0.3">
      <c r="B16" t="s">
        <v>2</v>
      </c>
      <c r="C16" s="15">
        <v>4.6699999999999998E-2</v>
      </c>
      <c r="D16" s="15">
        <v>6.0600000000000001E-2</v>
      </c>
      <c r="E16" s="15">
        <v>4.3499999999999997E-2</v>
      </c>
      <c r="F16" s="15">
        <v>4.7600000000000003E-2</v>
      </c>
      <c r="G16" s="15">
        <v>4.5999999999999999E-2</v>
      </c>
      <c r="H16" s="15">
        <v>6.4199999999999993E-2</v>
      </c>
      <c r="I16" s="15">
        <v>4.3200000000000002E-2</v>
      </c>
      <c r="J16" s="15">
        <v>4.2900000000000001E-2</v>
      </c>
      <c r="K16" s="15">
        <v>4.5699999999999998E-2</v>
      </c>
      <c r="L16" s="15">
        <v>6.3299999999999995E-2</v>
      </c>
      <c r="M16" s="15">
        <v>4.3299999999999998E-2</v>
      </c>
      <c r="N16" s="15">
        <v>4.24E-2</v>
      </c>
      <c r="Q16" t="s">
        <v>2</v>
      </c>
      <c r="R16" s="3">
        <f>C16-$C$5</f>
        <v>2.2000000000000006E-3</v>
      </c>
      <c r="S16" s="3">
        <f>D16-$D$5</f>
        <v>1.1999999999999997E-3</v>
      </c>
      <c r="T16" s="3">
        <f>E16-$E$5</f>
        <v>-3.9000000000000007E-3</v>
      </c>
      <c r="U16" s="3">
        <f>F16-$F$5</f>
        <v>-4.8999999999999946E-3</v>
      </c>
      <c r="V16" s="3">
        <f>G16-$G$5</f>
        <v>2.3999999999999994E-3</v>
      </c>
      <c r="W16" s="3">
        <f>H16-$H$5</f>
        <v>1.799999999999996E-3</v>
      </c>
      <c r="X16" s="3">
        <f>I16-$I$5</f>
        <v>-4.8999999999999946E-3</v>
      </c>
      <c r="Y16" s="3">
        <f>J16-$J$5</f>
        <v>-4.0999999999999995E-3</v>
      </c>
      <c r="Z16" s="3">
        <f>K16-$K$5</f>
        <v>2.4999999999999953E-3</v>
      </c>
      <c r="AA16" s="3">
        <f>L16-$L$5</f>
        <v>2.9999999999999957E-3</v>
      </c>
      <c r="AB16" s="3">
        <f>M16-$M$5</f>
        <v>-5.0000000000000044E-3</v>
      </c>
      <c r="AC16" s="3">
        <f>N16-$N$5</f>
        <v>-8.3999999999999977E-3</v>
      </c>
      <c r="AF16" t="s">
        <v>2</v>
      </c>
      <c r="AG16" s="3">
        <f>IF(R16-$R$15&lt;0, "0", R16-$R$15)</f>
        <v>3.0999999999999986E-3</v>
      </c>
      <c r="AH16" s="3">
        <f t="shared" si="0"/>
        <v>2.0999999999999977E-3</v>
      </c>
      <c r="AI16" s="3" t="str">
        <f t="shared" si="0"/>
        <v>0</v>
      </c>
      <c r="AJ16" s="3" t="str">
        <f t="shared" si="0"/>
        <v>0</v>
      </c>
      <c r="AK16" s="3">
        <f>IF(V16-$V$15&lt;0, "0", V16-$V$15)</f>
        <v>3.4000000000000002E-3</v>
      </c>
      <c r="AL16" s="3">
        <f t="shared" si="1"/>
        <v>2.7999999999999969E-3</v>
      </c>
      <c r="AM16" s="3" t="str">
        <f t="shared" si="1"/>
        <v>0</v>
      </c>
      <c r="AN16" s="3" t="str">
        <f t="shared" si="1"/>
        <v>0</v>
      </c>
      <c r="AO16" s="3">
        <f t="shared" ref="AO16:AO22" si="3">IF(Z16-$Z$15&lt;0, "0", Z16-$Z$15)</f>
        <v>4.4000000000000011E-3</v>
      </c>
      <c r="AP16" s="3">
        <f t="shared" si="2"/>
        <v>4.9000000000000016E-3</v>
      </c>
      <c r="AQ16" s="3" t="str">
        <f t="shared" si="2"/>
        <v>0</v>
      </c>
      <c r="AR16" s="3" t="str">
        <f t="shared" si="2"/>
        <v>0</v>
      </c>
    </row>
    <row r="17" spans="2:58" x14ac:dyDescent="0.3">
      <c r="B17" t="s">
        <v>3</v>
      </c>
      <c r="C17" s="15">
        <v>4.6800000000000001E-2</v>
      </c>
      <c r="D17" s="15">
        <v>4.3799999999999999E-2</v>
      </c>
      <c r="E17" s="15">
        <v>4.41E-2</v>
      </c>
      <c r="F17" s="15">
        <v>4.8300000000000003E-2</v>
      </c>
      <c r="G17" s="15">
        <v>4.9700000000000001E-2</v>
      </c>
      <c r="H17" s="15">
        <v>4.7E-2</v>
      </c>
      <c r="I17" s="15">
        <v>4.3200000000000002E-2</v>
      </c>
      <c r="J17" s="15">
        <v>5.0700000000000002E-2</v>
      </c>
      <c r="K17" s="15">
        <v>4.6899999999999997E-2</v>
      </c>
      <c r="L17" s="15">
        <v>4.3499999999999997E-2</v>
      </c>
      <c r="M17" s="15">
        <v>4.36E-2</v>
      </c>
      <c r="N17" s="15">
        <v>4.3099999999999999E-2</v>
      </c>
      <c r="Q17" t="s">
        <v>3</v>
      </c>
      <c r="R17" s="3">
        <f>C17-$C$6</f>
        <v>1.9999999999999879E-4</v>
      </c>
      <c r="S17" s="3">
        <f>D17-$D$6</f>
        <v>-1.4499999999999999E-2</v>
      </c>
      <c r="T17" s="3">
        <f>E17-$E$6</f>
        <v>-0.22719999999999999</v>
      </c>
      <c r="U17" s="3">
        <f>F17-$F$6</f>
        <v>-1.1899999999999994E-2</v>
      </c>
      <c r="V17" s="3">
        <f>G17-$G$6</f>
        <v>1.6000000000000042E-3</v>
      </c>
      <c r="W17" s="3">
        <f>H17-$H$6</f>
        <v>-1.4999999999999999E-2</v>
      </c>
      <c r="X17" s="3">
        <f>I17-$I$6</f>
        <v>-0.24919999999999998</v>
      </c>
      <c r="Y17" s="3">
        <f>J17-$J$6</f>
        <v>-9.7799999999999998E-2</v>
      </c>
      <c r="Z17" s="3">
        <f>K17-$K$6</f>
        <v>-7.0000000000000617E-4</v>
      </c>
      <c r="AA17" s="3">
        <f>L17-$L$6</f>
        <v>-1.6400000000000005E-2</v>
      </c>
      <c r="AB17" s="3">
        <f>M17-$M$6</f>
        <v>-0.14799999999999999</v>
      </c>
      <c r="AC17" s="3">
        <f>N17-$N$6</f>
        <v>-2.7700000000000002E-2</v>
      </c>
      <c r="AF17" t="s">
        <v>3</v>
      </c>
      <c r="AG17" s="3">
        <f t="shared" ref="AG17:AG22" si="4">IF(R17-$R$15&lt;0, "0", R17-$R$15)</f>
        <v>1.0999999999999968E-3</v>
      </c>
      <c r="AH17" s="3" t="str">
        <f t="shared" si="0"/>
        <v>0</v>
      </c>
      <c r="AI17" s="3" t="str">
        <f t="shared" si="0"/>
        <v>0</v>
      </c>
      <c r="AJ17" s="3" t="str">
        <f t="shared" si="0"/>
        <v>0</v>
      </c>
      <c r="AK17" s="3">
        <f t="shared" ref="AK17:AK22" si="5">IF(V17-$V$15&lt;0, "0", V17-$V$15)</f>
        <v>2.6000000000000051E-3</v>
      </c>
      <c r="AL17" s="3" t="str">
        <f t="shared" si="1"/>
        <v>0</v>
      </c>
      <c r="AM17" s="3" t="str">
        <f t="shared" si="1"/>
        <v>0</v>
      </c>
      <c r="AN17" s="3" t="str">
        <f t="shared" si="1"/>
        <v>0</v>
      </c>
      <c r="AO17" s="3">
        <f t="shared" si="3"/>
        <v>1.1999999999999997E-3</v>
      </c>
      <c r="AP17" s="3" t="str">
        <f t="shared" si="2"/>
        <v>0</v>
      </c>
      <c r="AQ17" s="3" t="str">
        <f t="shared" si="2"/>
        <v>0</v>
      </c>
      <c r="AR17" s="3" t="str">
        <f t="shared" si="2"/>
        <v>0</v>
      </c>
      <c r="BE17" t="s">
        <v>13</v>
      </c>
      <c r="BF17" t="s">
        <v>14</v>
      </c>
    </row>
    <row r="18" spans="2:58" x14ac:dyDescent="0.3">
      <c r="B18" t="s">
        <v>4</v>
      </c>
      <c r="C18" s="15">
        <v>4.8300000000000003E-2</v>
      </c>
      <c r="D18" s="15">
        <v>4.2999999999999997E-2</v>
      </c>
      <c r="E18" s="15">
        <v>4.5900000000000003E-2</v>
      </c>
      <c r="F18" s="15">
        <v>4.36E-2</v>
      </c>
      <c r="G18" s="15">
        <v>5.11E-2</v>
      </c>
      <c r="H18" s="15">
        <v>4.5699999999999998E-2</v>
      </c>
      <c r="I18" s="15">
        <v>4.6199999999999998E-2</v>
      </c>
      <c r="J18" s="15">
        <v>4.3700000000000003E-2</v>
      </c>
      <c r="K18" s="15">
        <v>4.9000000000000002E-2</v>
      </c>
      <c r="L18" s="15">
        <v>4.9799999999999997E-2</v>
      </c>
      <c r="M18" s="15">
        <v>4.3700000000000003E-2</v>
      </c>
      <c r="N18" s="15">
        <v>4.24E-2</v>
      </c>
      <c r="Q18" t="s">
        <v>4</v>
      </c>
      <c r="R18" s="3">
        <f>C18-$C$7</f>
        <v>1.3000000000000025E-3</v>
      </c>
      <c r="S18" s="3">
        <f>D18-$D$7</f>
        <v>-6.5000000000000058E-3</v>
      </c>
      <c r="T18" s="3">
        <f>E18-$E$7</f>
        <v>-4.1999999999999954E-3</v>
      </c>
      <c r="U18" s="3">
        <f>F18-$F$7</f>
        <v>-6.6999999999999976E-3</v>
      </c>
      <c r="V18" s="3">
        <f>G18-$G$7</f>
        <v>-1.8999999999999989E-3</v>
      </c>
      <c r="W18" s="3">
        <f>H18-$H$7</f>
        <v>-6.4000000000000029E-3</v>
      </c>
      <c r="X18" s="3">
        <f>I18-$I$7</f>
        <v>-6.3E-3</v>
      </c>
      <c r="Y18" s="3">
        <f>J18-$J$7</f>
        <v>-8.5000000000000006E-3</v>
      </c>
      <c r="Z18" s="3">
        <f>K18-$K$7</f>
        <v>1.1999999999999997E-3</v>
      </c>
      <c r="AA18" s="3">
        <f>L18-$L$7</f>
        <v>5.9999999999999637E-4</v>
      </c>
      <c r="AB18" s="3">
        <f>M18-$M$7</f>
        <v>-2.4999999999999953E-3</v>
      </c>
      <c r="AC18" s="3">
        <f>N18-$N$7</f>
        <v>-1.2299999999999998E-2</v>
      </c>
      <c r="AF18" t="s">
        <v>4</v>
      </c>
      <c r="AG18" s="3">
        <f t="shared" si="4"/>
        <v>2.2000000000000006E-3</v>
      </c>
      <c r="AH18" s="3" t="str">
        <f t="shared" si="0"/>
        <v>0</v>
      </c>
      <c r="AI18" s="3" t="str">
        <f t="shared" si="0"/>
        <v>0</v>
      </c>
      <c r="AJ18" s="3" t="str">
        <f t="shared" si="0"/>
        <v>0</v>
      </c>
      <c r="AK18" s="3" t="str">
        <f t="shared" si="5"/>
        <v>0</v>
      </c>
      <c r="AL18" s="3" t="str">
        <f t="shared" si="1"/>
        <v>0</v>
      </c>
      <c r="AM18" s="3" t="str">
        <f t="shared" si="1"/>
        <v>0</v>
      </c>
      <c r="AN18" s="3" t="str">
        <f t="shared" si="1"/>
        <v>0</v>
      </c>
      <c r="AO18" s="3">
        <f t="shared" si="3"/>
        <v>3.1000000000000055E-3</v>
      </c>
      <c r="AP18" s="3">
        <f t="shared" si="2"/>
        <v>2.5000000000000022E-3</v>
      </c>
      <c r="AQ18" s="3" t="str">
        <f t="shared" si="2"/>
        <v>0</v>
      </c>
      <c r="AR18" s="3" t="str">
        <f t="shared" si="2"/>
        <v>0</v>
      </c>
      <c r="BD18">
        <v>24</v>
      </c>
      <c r="BE18">
        <f>AY14</f>
        <v>1.2666666666666668E-3</v>
      </c>
      <c r="BF18">
        <f>AZ14</f>
        <v>1.0722948119422889E-3</v>
      </c>
    </row>
    <row r="19" spans="2:58" x14ac:dyDescent="0.3">
      <c r="B19" t="s">
        <v>5</v>
      </c>
      <c r="C19" s="15">
        <v>4.7399999999999998E-2</v>
      </c>
      <c r="D19" s="15">
        <v>4.2299999999999997E-2</v>
      </c>
      <c r="E19" s="15">
        <v>4.3900000000000002E-2</v>
      </c>
      <c r="F19" s="15">
        <v>4.5100000000000001E-2</v>
      </c>
      <c r="G19" s="15">
        <v>4.6300000000000001E-2</v>
      </c>
      <c r="H19" s="15">
        <v>4.5499999999999999E-2</v>
      </c>
      <c r="I19" s="15">
        <v>7.4499999999999997E-2</v>
      </c>
      <c r="J19" s="15">
        <v>4.3400000000000001E-2</v>
      </c>
      <c r="K19" s="15">
        <v>4.6600000000000003E-2</v>
      </c>
      <c r="L19" s="15">
        <v>4.3299999999999998E-2</v>
      </c>
      <c r="M19" s="15">
        <v>4.2500000000000003E-2</v>
      </c>
      <c r="N19" s="15">
        <v>4.2799999999999998E-2</v>
      </c>
      <c r="Q19" t="s">
        <v>5</v>
      </c>
      <c r="R19" s="3">
        <f>C19-$C$8</f>
        <v>1.1999999999999997E-3</v>
      </c>
      <c r="S19" s="3">
        <f>D19-$D$8</f>
        <v>-5.9000000000000025E-3</v>
      </c>
      <c r="T19" s="3">
        <f>E19-$E$8</f>
        <v>-9.1999999999999998E-3</v>
      </c>
      <c r="U19" s="3">
        <f>F19-$F$8</f>
        <v>-1.0499999999999995E-2</v>
      </c>
      <c r="V19" s="3">
        <f>G19-$G$8</f>
        <v>-8.000000000000021E-4</v>
      </c>
      <c r="W19" s="3">
        <f>H19-$H$8</f>
        <v>-6.9000000000000034E-3</v>
      </c>
      <c r="X19" s="3">
        <f>I19-$I$8</f>
        <v>2.1199999999999997E-2</v>
      </c>
      <c r="Y19" s="3">
        <f>J19-$J$8</f>
        <v>-1.1799999999999998E-2</v>
      </c>
      <c r="Z19" s="3">
        <f>K19-$K$8</f>
        <v>-1.1999999999999997E-3</v>
      </c>
      <c r="AA19" s="3">
        <f>L19-$L$8</f>
        <v>-1.1300000000000004E-2</v>
      </c>
      <c r="AB19" s="3">
        <f>M19-$M$8</f>
        <v>-1.0299999999999997E-2</v>
      </c>
      <c r="AC19" s="3">
        <f>N19-$N$8</f>
        <v>-1.8300000000000004E-2</v>
      </c>
      <c r="AF19" t="s">
        <v>5</v>
      </c>
      <c r="AG19" s="3">
        <f t="shared" si="4"/>
        <v>2.0999999999999977E-3</v>
      </c>
      <c r="AH19" s="3" t="str">
        <f t="shared" si="0"/>
        <v>0</v>
      </c>
      <c r="AI19" s="3" t="str">
        <f t="shared" si="0"/>
        <v>0</v>
      </c>
      <c r="AJ19" s="3" t="str">
        <f t="shared" si="0"/>
        <v>0</v>
      </c>
      <c r="AK19" s="3">
        <f t="shared" si="5"/>
        <v>1.9999999999999879E-4</v>
      </c>
      <c r="AL19" s="3" t="str">
        <f t="shared" si="1"/>
        <v>0</v>
      </c>
      <c r="AM19" s="3">
        <f t="shared" si="1"/>
        <v>2.2199999999999998E-2</v>
      </c>
      <c r="AN19" s="3" t="str">
        <f t="shared" si="1"/>
        <v>0</v>
      </c>
      <c r="AO19" s="3">
        <f t="shared" si="3"/>
        <v>7.0000000000000617E-4</v>
      </c>
      <c r="AP19" s="3" t="str">
        <f t="shared" si="2"/>
        <v>0</v>
      </c>
      <c r="AQ19" s="3" t="str">
        <f t="shared" si="2"/>
        <v>0</v>
      </c>
      <c r="AR19" s="3" t="str">
        <f t="shared" si="2"/>
        <v>0</v>
      </c>
      <c r="BD19">
        <v>48</v>
      </c>
      <c r="BE19">
        <f>AY25</f>
        <v>5.4112903225806454E-2</v>
      </c>
      <c r="BF19">
        <f>AZ25</f>
        <v>4.3295619958562237E-2</v>
      </c>
    </row>
    <row r="20" spans="2:58" x14ac:dyDescent="0.3">
      <c r="B20" t="s">
        <v>6</v>
      </c>
      <c r="C20" s="15">
        <v>4.8500000000000001E-2</v>
      </c>
      <c r="D20" s="15">
        <v>4.41E-2</v>
      </c>
      <c r="E20" s="15">
        <v>4.3099999999999999E-2</v>
      </c>
      <c r="F20" s="15">
        <v>4.3400000000000001E-2</v>
      </c>
      <c r="G20" s="15">
        <v>8.8900000000000007E-2</v>
      </c>
      <c r="H20" s="15">
        <v>4.3299999999999998E-2</v>
      </c>
      <c r="I20" s="15">
        <v>4.3999999999999997E-2</v>
      </c>
      <c r="J20" s="15">
        <v>4.4600000000000001E-2</v>
      </c>
      <c r="K20" s="15">
        <v>4.9099999999999998E-2</v>
      </c>
      <c r="L20" s="15">
        <v>4.3999999999999997E-2</v>
      </c>
      <c r="M20" s="15">
        <v>4.3099999999999999E-2</v>
      </c>
      <c r="N20" s="15">
        <v>4.3700000000000003E-2</v>
      </c>
      <c r="Q20" t="s">
        <v>6</v>
      </c>
      <c r="R20" s="3">
        <f>C20-$C$9</f>
        <v>-8.0000000000000002E-3</v>
      </c>
      <c r="S20" s="3">
        <f>D20-$D$9</f>
        <v>-7.8999999999999973E-3</v>
      </c>
      <c r="T20" s="3">
        <f>E20-$E$9</f>
        <v>-6.1000000000000013E-3</v>
      </c>
      <c r="U20" s="3">
        <f>F20-$F$9</f>
        <v>-7.3999999999999969E-3</v>
      </c>
      <c r="V20" s="3">
        <f>G20-$G$9</f>
        <v>3.2600000000000004E-2</v>
      </c>
      <c r="W20" s="3">
        <f>H20-$H$9</f>
        <v>-1.0600000000000005E-2</v>
      </c>
      <c r="X20" s="3">
        <f>I20-$I$9</f>
        <v>-9.0000000000000011E-3</v>
      </c>
      <c r="Y20" s="3">
        <f>J20-$J$9</f>
        <v>-1.1700000000000002E-2</v>
      </c>
      <c r="Z20" s="3">
        <f>K20-$K$9</f>
        <v>-8.0000000000000002E-3</v>
      </c>
      <c r="AA20" s="3">
        <f>L20-$L$9</f>
        <v>-1.3000000000000005E-2</v>
      </c>
      <c r="AB20" s="3">
        <f>M20-$M$9</f>
        <v>-6.3E-3</v>
      </c>
      <c r="AC20" s="3">
        <f>N20-$N$9</f>
        <v>-1.1199999999999995E-2</v>
      </c>
      <c r="AF20" t="s">
        <v>6</v>
      </c>
      <c r="AG20" s="3" t="str">
        <f t="shared" si="4"/>
        <v>0</v>
      </c>
      <c r="AH20" s="3" t="str">
        <f t="shared" si="0"/>
        <v>0</v>
      </c>
      <c r="AI20" s="3" t="str">
        <f t="shared" si="0"/>
        <v>0</v>
      </c>
      <c r="AJ20" s="3" t="str">
        <f t="shared" si="0"/>
        <v>0</v>
      </c>
      <c r="AK20" s="3">
        <f t="shared" si="5"/>
        <v>3.3600000000000005E-2</v>
      </c>
      <c r="AL20" s="3" t="str">
        <f t="shared" si="1"/>
        <v>0</v>
      </c>
      <c r="AM20" s="3" t="str">
        <f t="shared" si="1"/>
        <v>0</v>
      </c>
      <c r="AN20" s="3" t="str">
        <f t="shared" si="1"/>
        <v>0</v>
      </c>
      <c r="AO20" s="3" t="str">
        <f t="shared" si="3"/>
        <v>0</v>
      </c>
      <c r="AP20" s="3" t="str">
        <f t="shared" si="2"/>
        <v>0</v>
      </c>
      <c r="AQ20" s="3" t="str">
        <f t="shared" si="2"/>
        <v>0</v>
      </c>
      <c r="AR20" s="3" t="str">
        <f t="shared" si="2"/>
        <v>0</v>
      </c>
      <c r="BD20">
        <v>72</v>
      </c>
      <c r="BE20">
        <f>AY36</f>
        <v>0.1875258064516129</v>
      </c>
      <c r="BF20">
        <f>AZ36</f>
        <v>7.007015267234315E-2</v>
      </c>
    </row>
    <row r="21" spans="2:58" x14ac:dyDescent="0.3">
      <c r="B21" t="s">
        <v>7</v>
      </c>
      <c r="C21" s="15">
        <v>4.5100000000000001E-2</v>
      </c>
      <c r="D21" s="15">
        <v>4.4400000000000002E-2</v>
      </c>
      <c r="E21" s="15">
        <v>4.6399999999999997E-2</v>
      </c>
      <c r="F21" s="15">
        <v>5.1299999999999998E-2</v>
      </c>
      <c r="G21" s="15">
        <v>4.9700000000000001E-2</v>
      </c>
      <c r="H21" s="15">
        <v>4.2999999999999997E-2</v>
      </c>
      <c r="I21" s="15">
        <v>4.5999999999999999E-2</v>
      </c>
      <c r="J21" s="15">
        <v>4.4600000000000001E-2</v>
      </c>
      <c r="K21" s="15">
        <v>4.4699999999999997E-2</v>
      </c>
      <c r="L21" s="15">
        <v>4.3499999999999997E-2</v>
      </c>
      <c r="M21" s="15">
        <v>4.4699999999999997E-2</v>
      </c>
      <c r="N21" s="15">
        <v>4.2900000000000001E-2</v>
      </c>
      <c r="Q21" t="s">
        <v>7</v>
      </c>
      <c r="R21" s="3">
        <f>C21-$C$10</f>
        <v>-9.3999999999999986E-3</v>
      </c>
      <c r="S21" s="3">
        <f>D21-$D$10</f>
        <v>-1.3399999999999995E-2</v>
      </c>
      <c r="T21" s="3">
        <f>E21-$E$10</f>
        <v>-2.700000000000001E-3</v>
      </c>
      <c r="U21" s="3">
        <f>F21-$F$10</f>
        <v>-7.4000000000000038E-3</v>
      </c>
      <c r="V21" s="3">
        <f>G21-$G$10</f>
        <v>-1.0799999999999997E-2</v>
      </c>
      <c r="W21" s="3">
        <f>H21-$H$10</f>
        <v>-1.0300000000000004E-2</v>
      </c>
      <c r="X21" s="3">
        <f>I21-$I$10</f>
        <v>-5.0000000000000044E-4</v>
      </c>
      <c r="Y21" s="3">
        <f>J21-$J$10</f>
        <v>-6.9999999999999923E-4</v>
      </c>
      <c r="Z21" s="3">
        <f>K21-$K$10</f>
        <v>-1.09E-2</v>
      </c>
      <c r="AA21" s="3">
        <f>L21-$L$10</f>
        <v>-1.2000000000000004E-2</v>
      </c>
      <c r="AB21" s="3">
        <f>M21-$M$10</f>
        <v>-5.3000000000000061E-3</v>
      </c>
      <c r="AC21" s="3">
        <f>N21-$N$10</f>
        <v>-1.3000000000000025E-3</v>
      </c>
      <c r="AF21" t="s">
        <v>7</v>
      </c>
      <c r="AG21" s="3" t="str">
        <f t="shared" si="4"/>
        <v>0</v>
      </c>
      <c r="AH21" s="3" t="str">
        <f t="shared" si="0"/>
        <v>0</v>
      </c>
      <c r="AI21" s="3" t="str">
        <f t="shared" si="0"/>
        <v>0</v>
      </c>
      <c r="AJ21" s="3" t="str">
        <f t="shared" si="0"/>
        <v>0</v>
      </c>
      <c r="AK21" s="3" t="str">
        <f t="shared" si="5"/>
        <v>0</v>
      </c>
      <c r="AL21" s="3" t="str">
        <f t="shared" si="1"/>
        <v>0</v>
      </c>
      <c r="AM21" s="3">
        <f t="shared" si="1"/>
        <v>5.0000000000000044E-4</v>
      </c>
      <c r="AN21" s="3">
        <f t="shared" si="1"/>
        <v>3.0000000000000165E-4</v>
      </c>
      <c r="AO21" s="3" t="str">
        <f t="shared" si="3"/>
        <v>0</v>
      </c>
      <c r="AP21" s="3" t="str">
        <f t="shared" si="2"/>
        <v>0</v>
      </c>
      <c r="AQ21" s="3" t="str">
        <f t="shared" si="2"/>
        <v>0</v>
      </c>
      <c r="AR21" s="3">
        <f t="shared" si="2"/>
        <v>6.0000000000000331E-4</v>
      </c>
      <c r="BD21">
        <v>96</v>
      </c>
      <c r="BE21">
        <f>$AY$47</f>
        <v>0.36176451612903232</v>
      </c>
      <c r="BF21">
        <f>$AZ$47</f>
        <v>0.12288300100292086</v>
      </c>
    </row>
    <row r="22" spans="2:58" x14ac:dyDescent="0.3">
      <c r="B22" t="s">
        <v>8</v>
      </c>
      <c r="C22" s="15">
        <v>4.6899999999999997E-2</v>
      </c>
      <c r="D22" s="15">
        <v>4.87E-2</v>
      </c>
      <c r="E22" s="15">
        <v>4.53E-2</v>
      </c>
      <c r="F22" s="15">
        <v>4.5499999999999999E-2</v>
      </c>
      <c r="G22" s="15">
        <v>4.53E-2</v>
      </c>
      <c r="H22" s="15">
        <v>4.5100000000000001E-2</v>
      </c>
      <c r="I22" s="15">
        <v>4.7100000000000003E-2</v>
      </c>
      <c r="J22" s="15">
        <v>4.5600000000000002E-2</v>
      </c>
      <c r="K22" s="15">
        <v>4.5499999999999999E-2</v>
      </c>
      <c r="L22" s="15">
        <v>4.5600000000000002E-2</v>
      </c>
      <c r="M22" s="15">
        <v>4.48E-2</v>
      </c>
      <c r="N22" s="15">
        <v>4.6600000000000003E-2</v>
      </c>
      <c r="Q22" t="s">
        <v>8</v>
      </c>
      <c r="R22" s="3">
        <f>C22-$C$11</f>
        <v>-1.04E-2</v>
      </c>
      <c r="S22" s="3">
        <f>D22-$D$11</f>
        <v>-1.4099999999999994E-2</v>
      </c>
      <c r="T22" s="3">
        <f>E22-$E$11</f>
        <v>-1.6100000000000003E-2</v>
      </c>
      <c r="U22" s="3">
        <f>F22-$F$11</f>
        <v>-5.6400000000000006E-2</v>
      </c>
      <c r="V22" s="3">
        <f>G22-$G$11</f>
        <v>-1.7000000000000001E-2</v>
      </c>
      <c r="W22" s="3">
        <f>H22-$H$11</f>
        <v>-1.0999999999999996E-2</v>
      </c>
      <c r="X22" s="3">
        <f>I22-$I$11</f>
        <v>-9.099999999999997E-3</v>
      </c>
      <c r="Y22" s="3">
        <f>J22-$J$11</f>
        <v>-1.7699999999999994E-2</v>
      </c>
      <c r="Z22" s="3">
        <f>K22-$K$11</f>
        <v>-1.26E-2</v>
      </c>
      <c r="AA22" s="3">
        <f>L22-$L$11</f>
        <v>-1.0999999999999996E-2</v>
      </c>
      <c r="AB22" s="3">
        <f>M22-$M$11</f>
        <v>-1.1500000000000003E-2</v>
      </c>
      <c r="AC22" s="3">
        <f>N22-$N$11</f>
        <v>-1.4199999999999997E-2</v>
      </c>
      <c r="AF22" t="s">
        <v>8</v>
      </c>
      <c r="AG22" s="3" t="str">
        <f t="shared" si="4"/>
        <v>0</v>
      </c>
      <c r="AH22" s="3" t="str">
        <f t="shared" si="0"/>
        <v>0</v>
      </c>
      <c r="AI22" s="3" t="str">
        <f t="shared" si="0"/>
        <v>0</v>
      </c>
      <c r="AJ22" s="3" t="str">
        <f t="shared" si="0"/>
        <v>0</v>
      </c>
      <c r="AK22" s="3" t="str">
        <f t="shared" si="5"/>
        <v>0</v>
      </c>
      <c r="AL22" s="3" t="str">
        <f t="shared" si="1"/>
        <v>0</v>
      </c>
      <c r="AM22" s="3" t="str">
        <f t="shared" si="1"/>
        <v>0</v>
      </c>
      <c r="AN22" s="3" t="str">
        <f t="shared" si="1"/>
        <v>0</v>
      </c>
      <c r="AO22" s="3" t="str">
        <f t="shared" si="3"/>
        <v>0</v>
      </c>
      <c r="AP22" s="3" t="str">
        <f t="shared" si="2"/>
        <v>0</v>
      </c>
      <c r="AQ22" s="3" t="str">
        <f t="shared" si="2"/>
        <v>0</v>
      </c>
      <c r="AR22" s="3" t="str">
        <f t="shared" si="2"/>
        <v>0</v>
      </c>
      <c r="BD22">
        <v>120</v>
      </c>
      <c r="BE22">
        <f>AY58</f>
        <v>0.45507419354838707</v>
      </c>
      <c r="BF22">
        <f>AZ58</f>
        <v>0.12016706749480788</v>
      </c>
    </row>
    <row r="23" spans="2:58" ht="15" thickBot="1" x14ac:dyDescent="0.35">
      <c r="BD23">
        <v>144</v>
      </c>
      <c r="BE23">
        <f>AY69</f>
        <v>0.58277311827956979</v>
      </c>
      <c r="BF23">
        <f>AZ69</f>
        <v>0.16060266753477503</v>
      </c>
    </row>
    <row r="24" spans="2:58" x14ac:dyDescent="0.3">
      <c r="B24">
        <v>48</v>
      </c>
      <c r="Q24">
        <v>48</v>
      </c>
      <c r="AF24">
        <v>48</v>
      </c>
      <c r="AV24" t="s">
        <v>10</v>
      </c>
      <c r="AW24" t="s">
        <v>11</v>
      </c>
      <c r="AX24" t="s">
        <v>12</v>
      </c>
      <c r="AY24" s="4" t="s">
        <v>13</v>
      </c>
      <c r="AZ24" s="5" t="s">
        <v>14</v>
      </c>
      <c r="BD24">
        <v>168</v>
      </c>
      <c r="BE24">
        <f>AY80</f>
        <v>0.65049784946236566</v>
      </c>
      <c r="BF24">
        <f>AZ80</f>
        <v>0.16846706000057537</v>
      </c>
    </row>
    <row r="25" spans="2:58" ht="15" thickBot="1" x14ac:dyDescent="0.35">
      <c r="B25" t="s">
        <v>0</v>
      </c>
      <c r="C25" s="1">
        <v>1</v>
      </c>
      <c r="D25" s="1">
        <v>2</v>
      </c>
      <c r="E25" s="1">
        <v>3</v>
      </c>
      <c r="F25" s="1">
        <v>4</v>
      </c>
      <c r="G25" s="1">
        <v>5</v>
      </c>
      <c r="H25" s="1">
        <v>6</v>
      </c>
      <c r="I25" s="1">
        <v>7</v>
      </c>
      <c r="J25" s="1">
        <v>8</v>
      </c>
      <c r="K25" s="1">
        <v>9</v>
      </c>
      <c r="L25" s="1">
        <v>10</v>
      </c>
      <c r="M25" s="1">
        <v>11</v>
      </c>
      <c r="N25" s="1">
        <v>12</v>
      </c>
      <c r="Q25" t="s">
        <v>0</v>
      </c>
      <c r="R25" s="1">
        <v>1</v>
      </c>
      <c r="S25" s="1">
        <v>2</v>
      </c>
      <c r="T25" s="1">
        <v>3</v>
      </c>
      <c r="U25" s="1">
        <v>4</v>
      </c>
      <c r="V25" s="1">
        <v>5</v>
      </c>
      <c r="W25" s="1">
        <v>6</v>
      </c>
      <c r="X25" s="1">
        <v>7</v>
      </c>
      <c r="Y25" s="1">
        <v>8</v>
      </c>
      <c r="Z25" s="1">
        <v>9</v>
      </c>
      <c r="AA25" s="1">
        <v>10</v>
      </c>
      <c r="AB25" s="1">
        <v>11</v>
      </c>
      <c r="AC25" s="1">
        <v>12</v>
      </c>
      <c r="AF25" t="s">
        <v>0</v>
      </c>
      <c r="AG25" s="1">
        <v>1</v>
      </c>
      <c r="AH25" s="1">
        <v>2</v>
      </c>
      <c r="AI25" s="1">
        <v>3</v>
      </c>
      <c r="AJ25" s="1">
        <v>4</v>
      </c>
      <c r="AK25" s="1">
        <v>5</v>
      </c>
      <c r="AL25" s="1">
        <v>6</v>
      </c>
      <c r="AM25" s="1">
        <v>7</v>
      </c>
      <c r="AN25" s="1">
        <v>8</v>
      </c>
      <c r="AO25" s="1">
        <v>9</v>
      </c>
      <c r="AP25" s="1">
        <v>10</v>
      </c>
      <c r="AQ25" s="1">
        <v>11</v>
      </c>
      <c r="AR25" s="1">
        <v>12</v>
      </c>
      <c r="AV25">
        <f>SUM(AG26:AJ33)/31</f>
        <v>4.2354838709677441E-3</v>
      </c>
      <c r="AW25">
        <f>SUM(AK26:AN33)/31</f>
        <v>8.2000000000000003E-2</v>
      </c>
      <c r="AX25">
        <f>SUM(AO26:AR33)/31</f>
        <v>7.610322580645161E-2</v>
      </c>
      <c r="AY25" s="6">
        <f>AVERAGE(AV25:AX25)</f>
        <v>5.4112903225806454E-2</v>
      </c>
      <c r="AZ25" s="7">
        <f>STDEV(AV25:AX25)</f>
        <v>4.3295619958562237E-2</v>
      </c>
      <c r="BA25">
        <f>AZ25*100/AY25</f>
        <v>80.009789491232752</v>
      </c>
      <c r="BD25">
        <v>192</v>
      </c>
      <c r="BE25">
        <f>AY91</f>
        <v>0</v>
      </c>
      <c r="BF25">
        <f>AZ91</f>
        <v>0</v>
      </c>
    </row>
    <row r="26" spans="2:58" x14ac:dyDescent="0.3">
      <c r="B26" t="s">
        <v>1</v>
      </c>
      <c r="C26" s="15">
        <v>4.7399999999999998E-2</v>
      </c>
      <c r="D26" s="15">
        <v>6.0900000000000003E-2</v>
      </c>
      <c r="E26" s="15">
        <v>6.4899999999999999E-2</v>
      </c>
      <c r="F26" s="15">
        <v>4.9299999999999997E-2</v>
      </c>
      <c r="G26" s="15">
        <v>4.82E-2</v>
      </c>
      <c r="H26" s="15">
        <v>9.01E-2</v>
      </c>
      <c r="I26" s="15">
        <v>1.2803</v>
      </c>
      <c r="J26" s="15">
        <v>4.2200000000000001E-2</v>
      </c>
      <c r="K26" s="15">
        <v>7.8299999999999995E-2</v>
      </c>
      <c r="L26" s="15">
        <v>1.8829</v>
      </c>
      <c r="M26" s="15">
        <v>5.3400000000000003E-2</v>
      </c>
      <c r="N26" s="15">
        <v>0.62360000000000004</v>
      </c>
      <c r="Q26" t="s">
        <v>1</v>
      </c>
      <c r="R26" s="11">
        <f>C26-$C$4</f>
        <v>-1.0000000000000286E-4</v>
      </c>
      <c r="S26" s="3">
        <f>D26-$D$4</f>
        <v>1.5900000000000004E-2</v>
      </c>
      <c r="T26" s="3">
        <f>E26-$E$4</f>
        <v>1.8599999999999998E-2</v>
      </c>
      <c r="U26" s="3">
        <f>F26-$F$4</f>
        <v>-2.9000000000000067E-3</v>
      </c>
      <c r="V26" s="11">
        <f>G26-$G$4</f>
        <v>2.7999999999999969E-3</v>
      </c>
      <c r="W26" s="3">
        <f>H26-$H$4</f>
        <v>4.4999999999999998E-2</v>
      </c>
      <c r="X26" s="3">
        <f>I26-$I$4</f>
        <v>1.2347999999999999</v>
      </c>
      <c r="Y26" s="3">
        <f>J26-$J$4</f>
        <v>-4.4000000000000011E-3</v>
      </c>
      <c r="Z26" s="11">
        <f>K26-$K$4</f>
        <v>3.1199999999999992E-2</v>
      </c>
      <c r="AA26" s="3">
        <f>L26-$L$4</f>
        <v>1.8369</v>
      </c>
      <c r="AB26" s="3">
        <f>M26-$M$4</f>
        <v>8.7000000000000063E-3</v>
      </c>
      <c r="AC26" s="3">
        <f>N26-$N$4</f>
        <v>0.5736</v>
      </c>
      <c r="AF26" t="s">
        <v>1</v>
      </c>
      <c r="AG26" s="3">
        <f>IF(R26-$R$26&lt;0,"0",R26-$R$26)</f>
        <v>0</v>
      </c>
      <c r="AH26" s="3">
        <f t="shared" ref="AH26:AJ33" si="6">IF(S26-$R$26&lt;0,"0",S26-$R$26)</f>
        <v>1.6000000000000007E-2</v>
      </c>
      <c r="AI26" s="3">
        <f t="shared" si="6"/>
        <v>1.8700000000000001E-2</v>
      </c>
      <c r="AJ26" s="3" t="str">
        <f t="shared" si="6"/>
        <v>0</v>
      </c>
      <c r="AK26" s="3">
        <f>IF(V26-$V$26&lt;0,"0",V26-$V$26)</f>
        <v>0</v>
      </c>
      <c r="AL26" s="3">
        <f t="shared" ref="AL26:AN33" si="7">IF(W26-$V$26&lt;0,"0",W26-$V$26)</f>
        <v>4.2200000000000001E-2</v>
      </c>
      <c r="AM26" s="3">
        <f t="shared" si="7"/>
        <v>1.232</v>
      </c>
      <c r="AN26" s="3" t="str">
        <f t="shared" si="7"/>
        <v>0</v>
      </c>
      <c r="AO26" s="3">
        <f>IF(Z26-$Z$26&lt;0,"0",Z26-$Z$26)</f>
        <v>0</v>
      </c>
      <c r="AP26" s="3">
        <f t="shared" ref="AP26:AR33" si="8">IF(AA26-$Z$26&lt;0,"0",AA26-$Z$26)</f>
        <v>1.8057000000000001</v>
      </c>
      <c r="AQ26" s="3" t="str">
        <f t="shared" si="8"/>
        <v>0</v>
      </c>
      <c r="AR26" s="3">
        <f t="shared" si="8"/>
        <v>0.54239999999999999</v>
      </c>
      <c r="BD26">
        <v>216</v>
      </c>
      <c r="BE26">
        <f>AY102</f>
        <v>0</v>
      </c>
      <c r="BF26">
        <f>AZ102</f>
        <v>0</v>
      </c>
    </row>
    <row r="27" spans="2:58" x14ac:dyDescent="0.3">
      <c r="B27" t="s">
        <v>2</v>
      </c>
      <c r="C27" s="15">
        <v>4.9599999999999998E-2</v>
      </c>
      <c r="D27" s="15">
        <v>6.4699999999999994E-2</v>
      </c>
      <c r="E27" s="15">
        <v>4.48E-2</v>
      </c>
      <c r="F27" s="15">
        <v>6.4500000000000002E-2</v>
      </c>
      <c r="G27" s="15">
        <v>5.0099999999999999E-2</v>
      </c>
      <c r="H27" s="15">
        <v>6.4100000000000004E-2</v>
      </c>
      <c r="I27" s="15">
        <v>4.8399999999999999E-2</v>
      </c>
      <c r="J27" s="15">
        <v>0.05</v>
      </c>
      <c r="K27" s="15">
        <v>4.7199999999999999E-2</v>
      </c>
      <c r="L27" s="15">
        <v>6.3600000000000004E-2</v>
      </c>
      <c r="M27" s="15">
        <v>6.5199999999999994E-2</v>
      </c>
      <c r="N27" s="15">
        <v>4.58E-2</v>
      </c>
      <c r="Q27" t="s">
        <v>2</v>
      </c>
      <c r="R27" s="3">
        <f>C27-$C$5</f>
        <v>5.1000000000000004E-3</v>
      </c>
      <c r="S27" s="3">
        <f>D27-$D$5</f>
        <v>5.2999999999999922E-3</v>
      </c>
      <c r="T27" s="3">
        <f>E27-$E$5</f>
        <v>-2.5999999999999981E-3</v>
      </c>
      <c r="U27" s="3">
        <f>F27-$F$5</f>
        <v>1.2000000000000004E-2</v>
      </c>
      <c r="V27" s="3">
        <f>G27-$G$5</f>
        <v>6.4999999999999988E-3</v>
      </c>
      <c r="W27" s="3">
        <f>H27-$H$5</f>
        <v>1.7000000000000071E-3</v>
      </c>
      <c r="X27" s="3">
        <f>I27-$I$5</f>
        <v>3.0000000000000165E-4</v>
      </c>
      <c r="Y27" s="3">
        <f>J27-$J$5</f>
        <v>3.0000000000000027E-3</v>
      </c>
      <c r="Z27" s="3">
        <f>K27-$K$5</f>
        <v>3.9999999999999966E-3</v>
      </c>
      <c r="AA27" s="3">
        <f>L27-$L$5</f>
        <v>3.3000000000000043E-3</v>
      </c>
      <c r="AB27" s="3">
        <f>M27-$M$5</f>
        <v>1.6899999999999991E-2</v>
      </c>
      <c r="AC27" s="3">
        <f>N27-$N$5</f>
        <v>-4.9999999999999975E-3</v>
      </c>
      <c r="AF27" t="s">
        <v>2</v>
      </c>
      <c r="AG27" s="3">
        <f>IF(R27-$R$26&lt;0,"0",R27-$R$26)</f>
        <v>5.2000000000000032E-3</v>
      </c>
      <c r="AH27" s="3">
        <f t="shared" si="6"/>
        <v>5.3999999999999951E-3</v>
      </c>
      <c r="AI27" s="3" t="str">
        <f t="shared" si="6"/>
        <v>0</v>
      </c>
      <c r="AJ27" s="3">
        <f t="shared" si="6"/>
        <v>1.2100000000000007E-2</v>
      </c>
      <c r="AK27" s="3">
        <f t="shared" ref="AK27:AK33" si="9">IF(V27-$V$26&lt;0,"0",V27-$V$26)</f>
        <v>3.7000000000000019E-3</v>
      </c>
      <c r="AL27" s="3" t="str">
        <f t="shared" si="7"/>
        <v>0</v>
      </c>
      <c r="AM27" s="3" t="str">
        <f t="shared" si="7"/>
        <v>0</v>
      </c>
      <c r="AN27" s="3">
        <f t="shared" si="7"/>
        <v>2.0000000000000573E-4</v>
      </c>
      <c r="AO27" s="3" t="str">
        <f t="shared" ref="AO27:AO33" si="10">IF(Z27-$Z$26&lt;0,"0",Z27-$Z$26)</f>
        <v>0</v>
      </c>
      <c r="AP27" s="3" t="str">
        <f t="shared" si="8"/>
        <v>0</v>
      </c>
      <c r="AQ27" s="3" t="str">
        <f t="shared" si="8"/>
        <v>0</v>
      </c>
      <c r="AR27" s="3" t="str">
        <f t="shared" si="8"/>
        <v>0</v>
      </c>
      <c r="BD27">
        <v>240</v>
      </c>
      <c r="BE27">
        <f>AY113</f>
        <v>0</v>
      </c>
      <c r="BF27">
        <f>AZ113</f>
        <v>0</v>
      </c>
    </row>
    <row r="28" spans="2:58" x14ac:dyDescent="0.3">
      <c r="B28" t="s">
        <v>3</v>
      </c>
      <c r="C28" s="15">
        <v>9.1200000000000003E-2</v>
      </c>
      <c r="D28" s="15">
        <v>4.8899999999999999E-2</v>
      </c>
      <c r="E28" s="15">
        <v>4.4999999999999998E-2</v>
      </c>
      <c r="F28" s="15">
        <v>5.21E-2</v>
      </c>
      <c r="G28" s="15">
        <v>6.4899999999999999E-2</v>
      </c>
      <c r="H28" s="15">
        <v>4.6300000000000001E-2</v>
      </c>
      <c r="I28" s="15">
        <v>4.4200000000000003E-2</v>
      </c>
      <c r="J28" s="15">
        <v>4.5999999999999999E-2</v>
      </c>
      <c r="K28" s="15">
        <v>8.1100000000000005E-2</v>
      </c>
      <c r="L28" s="15">
        <v>4.3400000000000001E-2</v>
      </c>
      <c r="M28" s="15">
        <v>4.2999999999999997E-2</v>
      </c>
      <c r="N28" s="15">
        <v>4.41E-2</v>
      </c>
      <c r="Q28" t="s">
        <v>3</v>
      </c>
      <c r="R28" s="3">
        <f>C28-$C$6</f>
        <v>4.4600000000000001E-2</v>
      </c>
      <c r="S28" s="3">
        <f>D28-$D$6</f>
        <v>-9.3999999999999986E-3</v>
      </c>
      <c r="T28" s="3">
        <f>E28-$E$6</f>
        <v>-0.2263</v>
      </c>
      <c r="U28" s="3">
        <f>F28-$F$6</f>
        <v>-8.0999999999999961E-3</v>
      </c>
      <c r="V28" s="3">
        <f>G28-$G$6</f>
        <v>1.6800000000000002E-2</v>
      </c>
      <c r="W28" s="3">
        <f>H28-$H$6</f>
        <v>-1.5699999999999999E-2</v>
      </c>
      <c r="X28" s="3">
        <f>I28-$I$6</f>
        <v>-0.24819999999999998</v>
      </c>
      <c r="Y28" s="3">
        <f>J28-$J$6</f>
        <v>-0.10249999999999999</v>
      </c>
      <c r="Z28" s="3">
        <f>K28-$K$6</f>
        <v>3.3500000000000002E-2</v>
      </c>
      <c r="AA28" s="3">
        <f>L28-$L$6</f>
        <v>-1.6500000000000001E-2</v>
      </c>
      <c r="AB28" s="3">
        <f>M28-$M$6</f>
        <v>-0.14860000000000001</v>
      </c>
      <c r="AC28" s="3">
        <f>N28-$N$6</f>
        <v>-2.6700000000000002E-2</v>
      </c>
      <c r="AF28" t="s">
        <v>3</v>
      </c>
      <c r="AG28" s="3">
        <f t="shared" ref="AG28:AG33" si="11">IF(R28-$R$26&lt;0,"0",R28-$R$26)</f>
        <v>4.4700000000000004E-2</v>
      </c>
      <c r="AH28" s="3" t="str">
        <f t="shared" si="6"/>
        <v>0</v>
      </c>
      <c r="AI28" s="3" t="str">
        <f t="shared" si="6"/>
        <v>0</v>
      </c>
      <c r="AJ28" s="3" t="str">
        <f t="shared" si="6"/>
        <v>0</v>
      </c>
      <c r="AK28" s="3">
        <f t="shared" si="9"/>
        <v>1.4000000000000005E-2</v>
      </c>
      <c r="AL28" s="3" t="str">
        <f t="shared" si="7"/>
        <v>0</v>
      </c>
      <c r="AM28" s="3" t="str">
        <f t="shared" si="7"/>
        <v>0</v>
      </c>
      <c r="AN28" s="3" t="str">
        <f t="shared" si="7"/>
        <v>0</v>
      </c>
      <c r="AO28" s="3">
        <f t="shared" si="10"/>
        <v>2.3000000000000104E-3</v>
      </c>
      <c r="AP28" s="3" t="str">
        <f t="shared" si="8"/>
        <v>0</v>
      </c>
      <c r="AQ28" s="3" t="str">
        <f t="shared" si="8"/>
        <v>0</v>
      </c>
      <c r="AR28" s="3" t="str">
        <f t="shared" si="8"/>
        <v>0</v>
      </c>
    </row>
    <row r="29" spans="2:58" x14ac:dyDescent="0.3">
      <c r="B29" t="s">
        <v>4</v>
      </c>
      <c r="C29" s="15">
        <v>7.1900000000000006E-2</v>
      </c>
      <c r="D29" s="15">
        <v>4.3299999999999998E-2</v>
      </c>
      <c r="E29" s="15">
        <v>4.5999999999999999E-2</v>
      </c>
      <c r="F29" s="15">
        <v>4.5600000000000002E-2</v>
      </c>
      <c r="G29" s="15">
        <v>0.15989999999999999</v>
      </c>
      <c r="H29" s="15">
        <v>4.7600000000000003E-2</v>
      </c>
      <c r="I29" s="15">
        <v>4.8399999999999999E-2</v>
      </c>
      <c r="J29" s="15">
        <v>4.9399999999999999E-2</v>
      </c>
      <c r="K29" s="15">
        <v>5.0200000000000002E-2</v>
      </c>
      <c r="L29" s="15">
        <v>7.1800000000000003E-2</v>
      </c>
      <c r="M29" s="15">
        <v>4.3400000000000001E-2</v>
      </c>
      <c r="N29" s="15">
        <v>4.7600000000000003E-2</v>
      </c>
      <c r="Q29" t="s">
        <v>4</v>
      </c>
      <c r="R29" s="3">
        <f>C29-$C$7</f>
        <v>2.4900000000000005E-2</v>
      </c>
      <c r="S29" s="3">
        <f>D29-$D$7</f>
        <v>-6.2000000000000041E-3</v>
      </c>
      <c r="T29" s="3">
        <f>E29-$E$7</f>
        <v>-4.0999999999999995E-3</v>
      </c>
      <c r="U29" s="3">
        <f>F29-$F$7</f>
        <v>-4.6999999999999958E-3</v>
      </c>
      <c r="V29" s="3">
        <f>G29-$G$7</f>
        <v>0.1069</v>
      </c>
      <c r="W29" s="3">
        <f>H29-$H$7</f>
        <v>-4.4999999999999971E-3</v>
      </c>
      <c r="X29" s="3">
        <f>I29-$I$7</f>
        <v>-4.0999999999999995E-3</v>
      </c>
      <c r="Y29" s="3">
        <f>J29-$J$7</f>
        <v>-2.8000000000000039E-3</v>
      </c>
      <c r="Z29" s="3">
        <f>K29-$K$7</f>
        <v>2.3999999999999994E-3</v>
      </c>
      <c r="AA29" s="3">
        <f>L29-$L$7</f>
        <v>2.2600000000000002E-2</v>
      </c>
      <c r="AB29" s="3">
        <f>M29-$M$7</f>
        <v>-2.7999999999999969E-3</v>
      </c>
      <c r="AC29" s="3">
        <f>N29-$N$7</f>
        <v>-7.0999999999999952E-3</v>
      </c>
      <c r="AF29" t="s">
        <v>4</v>
      </c>
      <c r="AG29" s="3">
        <f t="shared" si="11"/>
        <v>2.5000000000000008E-2</v>
      </c>
      <c r="AH29" s="3" t="str">
        <f t="shared" si="6"/>
        <v>0</v>
      </c>
      <c r="AI29" s="3" t="str">
        <f t="shared" si="6"/>
        <v>0</v>
      </c>
      <c r="AJ29" s="3" t="str">
        <f t="shared" si="6"/>
        <v>0</v>
      </c>
      <c r="AK29" s="3">
        <f t="shared" si="9"/>
        <v>0.1041</v>
      </c>
      <c r="AL29" s="3" t="str">
        <f t="shared" si="7"/>
        <v>0</v>
      </c>
      <c r="AM29" s="3" t="str">
        <f t="shared" si="7"/>
        <v>0</v>
      </c>
      <c r="AN29" s="3" t="str">
        <f t="shared" si="7"/>
        <v>0</v>
      </c>
      <c r="AO29" s="3" t="str">
        <f t="shared" si="10"/>
        <v>0</v>
      </c>
      <c r="AP29" s="3" t="str">
        <f t="shared" si="8"/>
        <v>0</v>
      </c>
      <c r="AQ29" s="3" t="str">
        <f t="shared" si="8"/>
        <v>0</v>
      </c>
      <c r="AR29" s="3" t="str">
        <f t="shared" si="8"/>
        <v>0</v>
      </c>
    </row>
    <row r="30" spans="2:58" x14ac:dyDescent="0.3">
      <c r="B30" t="s">
        <v>5</v>
      </c>
      <c r="C30" s="15">
        <v>4.8300000000000003E-2</v>
      </c>
      <c r="D30" s="15">
        <v>4.4400000000000002E-2</v>
      </c>
      <c r="E30" s="15">
        <v>4.7800000000000002E-2</v>
      </c>
      <c r="F30" s="15">
        <v>4.4400000000000002E-2</v>
      </c>
      <c r="G30" s="15">
        <v>4.6699999999999998E-2</v>
      </c>
      <c r="H30" s="15">
        <v>4.6699999999999998E-2</v>
      </c>
      <c r="I30" s="15">
        <v>9.5500000000000002E-2</v>
      </c>
      <c r="J30" s="15">
        <v>4.9799999999999997E-2</v>
      </c>
      <c r="K30" s="15">
        <v>8.7800000000000003E-2</v>
      </c>
      <c r="L30" s="15">
        <v>4.3999999999999997E-2</v>
      </c>
      <c r="M30" s="15">
        <v>4.4200000000000003E-2</v>
      </c>
      <c r="N30" s="15">
        <v>4.3200000000000002E-2</v>
      </c>
      <c r="Q30" t="s">
        <v>5</v>
      </c>
      <c r="R30" s="3">
        <f>C30-$C$8</f>
        <v>2.1000000000000046E-3</v>
      </c>
      <c r="S30" s="3">
        <f>D30-$D$8</f>
        <v>-3.7999999999999978E-3</v>
      </c>
      <c r="T30" s="3">
        <f>E30-$E$8</f>
        <v>-5.2999999999999992E-3</v>
      </c>
      <c r="U30" s="3">
        <f>F30-$F$8</f>
        <v>-1.1199999999999995E-2</v>
      </c>
      <c r="V30" s="3">
        <f>G30-$G$8</f>
        <v>-4.0000000000000452E-4</v>
      </c>
      <c r="W30" s="3">
        <f>H30-$H$8</f>
        <v>-5.7000000000000037E-3</v>
      </c>
      <c r="X30" s="3">
        <f>I30-$I$8</f>
        <v>4.2200000000000001E-2</v>
      </c>
      <c r="Y30" s="3">
        <f>J30-$J$8</f>
        <v>-5.400000000000002E-3</v>
      </c>
      <c r="Z30" s="3">
        <f>K30-$K$8</f>
        <v>0.04</v>
      </c>
      <c r="AA30" s="3">
        <f>L30-$L$8</f>
        <v>-1.0600000000000005E-2</v>
      </c>
      <c r="AB30" s="3">
        <f>M30-$M$8</f>
        <v>-8.5999999999999965E-3</v>
      </c>
      <c r="AC30" s="3">
        <f>N30-$N$8</f>
        <v>-1.7899999999999999E-2</v>
      </c>
      <c r="AF30" t="s">
        <v>5</v>
      </c>
      <c r="AG30" s="3">
        <f t="shared" si="11"/>
        <v>2.2000000000000075E-3</v>
      </c>
      <c r="AH30" s="3" t="str">
        <f t="shared" si="6"/>
        <v>0</v>
      </c>
      <c r="AI30" s="3" t="str">
        <f t="shared" si="6"/>
        <v>0</v>
      </c>
      <c r="AJ30" s="3" t="str">
        <f t="shared" si="6"/>
        <v>0</v>
      </c>
      <c r="AK30" s="3" t="str">
        <f t="shared" si="9"/>
        <v>0</v>
      </c>
      <c r="AL30" s="3" t="str">
        <f t="shared" si="7"/>
        <v>0</v>
      </c>
      <c r="AM30" s="3">
        <f t="shared" si="7"/>
        <v>3.9400000000000004E-2</v>
      </c>
      <c r="AN30" s="3" t="str">
        <f t="shared" si="7"/>
        <v>0</v>
      </c>
      <c r="AO30" s="3">
        <f t="shared" si="10"/>
        <v>8.8000000000000092E-3</v>
      </c>
      <c r="AP30" s="3" t="str">
        <f t="shared" si="8"/>
        <v>0</v>
      </c>
      <c r="AQ30" s="3" t="str">
        <f t="shared" si="8"/>
        <v>0</v>
      </c>
      <c r="AR30" s="3" t="str">
        <f t="shared" si="8"/>
        <v>0</v>
      </c>
    </row>
    <row r="31" spans="2:58" x14ac:dyDescent="0.3">
      <c r="B31" t="s">
        <v>6</v>
      </c>
      <c r="C31" s="15">
        <v>4.87E-2</v>
      </c>
      <c r="D31" s="15">
        <v>4.3200000000000002E-2</v>
      </c>
      <c r="E31" s="15">
        <v>4.3299999999999998E-2</v>
      </c>
      <c r="F31" s="15">
        <v>4.5400000000000003E-2</v>
      </c>
      <c r="G31" s="15">
        <v>1.1354</v>
      </c>
      <c r="H31" s="15">
        <v>4.3799999999999999E-2</v>
      </c>
      <c r="I31" s="15">
        <v>4.48E-2</v>
      </c>
      <c r="J31" s="15">
        <v>4.4699999999999997E-2</v>
      </c>
      <c r="K31" s="15">
        <v>4.8800000000000003E-2</v>
      </c>
      <c r="L31" s="15">
        <v>4.3499999999999997E-2</v>
      </c>
      <c r="M31" s="15">
        <v>4.2799999999999998E-2</v>
      </c>
      <c r="N31" s="15">
        <v>4.3200000000000002E-2</v>
      </c>
      <c r="Q31" t="s">
        <v>6</v>
      </c>
      <c r="R31" s="3">
        <f>C31-$C$9</f>
        <v>-7.8000000000000014E-3</v>
      </c>
      <c r="S31" s="3">
        <f>D31-$D$9</f>
        <v>-8.7999999999999953E-3</v>
      </c>
      <c r="T31" s="3">
        <f>E31-$E$9</f>
        <v>-5.9000000000000025E-3</v>
      </c>
      <c r="U31" s="3">
        <f>F31-$F$9</f>
        <v>-5.3999999999999951E-3</v>
      </c>
      <c r="V31" s="3">
        <f>G31-$G$9</f>
        <v>1.0790999999999999</v>
      </c>
      <c r="W31" s="3">
        <f>H31-$H$9</f>
        <v>-1.0100000000000005E-2</v>
      </c>
      <c r="X31" s="3">
        <f>I31-$I$9</f>
        <v>-8.199999999999999E-3</v>
      </c>
      <c r="Y31" s="3">
        <f>J31-$J$9</f>
        <v>-1.1600000000000006E-2</v>
      </c>
      <c r="Z31" s="3">
        <f>K31-$K$9</f>
        <v>-8.2999999999999949E-3</v>
      </c>
      <c r="AA31" s="3">
        <f>L31-$L$9</f>
        <v>-1.3500000000000005E-2</v>
      </c>
      <c r="AB31" s="3">
        <f>M31-$M$9</f>
        <v>-6.6000000000000017E-3</v>
      </c>
      <c r="AC31" s="3">
        <f>N31-$N$9</f>
        <v>-1.1699999999999995E-2</v>
      </c>
      <c r="AF31" t="s">
        <v>6</v>
      </c>
      <c r="AG31" s="3" t="str">
        <f t="shared" si="11"/>
        <v>0</v>
      </c>
      <c r="AH31" s="3" t="str">
        <f t="shared" si="6"/>
        <v>0</v>
      </c>
      <c r="AI31" s="3" t="str">
        <f t="shared" si="6"/>
        <v>0</v>
      </c>
      <c r="AJ31" s="3" t="str">
        <f t="shared" si="6"/>
        <v>0</v>
      </c>
      <c r="AK31" s="3">
        <f t="shared" si="9"/>
        <v>1.0763</v>
      </c>
      <c r="AL31" s="3" t="str">
        <f t="shared" si="7"/>
        <v>0</v>
      </c>
      <c r="AM31" s="3" t="str">
        <f t="shared" si="7"/>
        <v>0</v>
      </c>
      <c r="AN31" s="3" t="str">
        <f t="shared" si="7"/>
        <v>0</v>
      </c>
      <c r="AO31" s="3" t="str">
        <f t="shared" si="10"/>
        <v>0</v>
      </c>
      <c r="AP31" s="3" t="str">
        <f t="shared" si="8"/>
        <v>0</v>
      </c>
      <c r="AQ31" s="3" t="str">
        <f t="shared" si="8"/>
        <v>0</v>
      </c>
      <c r="AR31" s="3" t="str">
        <f t="shared" si="8"/>
        <v>0</v>
      </c>
    </row>
    <row r="32" spans="2:58" x14ac:dyDescent="0.3">
      <c r="B32" t="s">
        <v>7</v>
      </c>
      <c r="C32" s="15">
        <v>4.6100000000000002E-2</v>
      </c>
      <c r="D32" s="15">
        <v>5.0200000000000002E-2</v>
      </c>
      <c r="E32" s="15">
        <v>4.6600000000000003E-2</v>
      </c>
      <c r="F32" s="15">
        <v>5.2499999999999998E-2</v>
      </c>
      <c r="G32" s="15">
        <v>8.2400000000000001E-2</v>
      </c>
      <c r="H32" s="15">
        <v>5.9200000000000003E-2</v>
      </c>
      <c r="I32" s="15">
        <v>4.7500000000000001E-2</v>
      </c>
      <c r="J32" s="15">
        <v>5.1299999999999998E-2</v>
      </c>
      <c r="K32" s="15">
        <v>7.5899999999999995E-2</v>
      </c>
      <c r="L32" s="15">
        <v>4.3400000000000001E-2</v>
      </c>
      <c r="M32" s="15">
        <v>6.8900000000000003E-2</v>
      </c>
      <c r="N32" s="15">
        <v>4.3499999999999997E-2</v>
      </c>
      <c r="Q32" t="s">
        <v>7</v>
      </c>
      <c r="R32" s="3">
        <f>C32-$C$10</f>
        <v>-8.3999999999999977E-3</v>
      </c>
      <c r="S32" s="3">
        <f>D32-$D$10</f>
        <v>-7.5999999999999956E-3</v>
      </c>
      <c r="T32" s="3">
        <f>E32-$E$10</f>
        <v>-2.4999999999999953E-3</v>
      </c>
      <c r="U32" s="3">
        <f>F32-$F$10</f>
        <v>-6.2000000000000041E-3</v>
      </c>
      <c r="V32" s="3">
        <f>G32-$G$10</f>
        <v>2.1900000000000003E-2</v>
      </c>
      <c r="W32" s="3">
        <f>H32-$H$10</f>
        <v>5.9000000000000025E-3</v>
      </c>
      <c r="X32" s="3">
        <f>I32-$I$10</f>
        <v>1.0000000000000009E-3</v>
      </c>
      <c r="Y32" s="3">
        <f>J32-$J$10</f>
        <v>5.9999999999999984E-3</v>
      </c>
      <c r="Z32" s="3">
        <f>K32-$K$10</f>
        <v>2.0299999999999999E-2</v>
      </c>
      <c r="AA32" s="3">
        <f>L32-$L$10</f>
        <v>-1.21E-2</v>
      </c>
      <c r="AB32" s="3">
        <f>M32-$M$10</f>
        <v>1.89E-2</v>
      </c>
      <c r="AC32" s="3">
        <f>N32-$N$10</f>
        <v>-7.0000000000000617E-4</v>
      </c>
      <c r="AF32" t="s">
        <v>7</v>
      </c>
      <c r="AG32" s="3" t="str">
        <f t="shared" si="11"/>
        <v>0</v>
      </c>
      <c r="AH32" s="3" t="str">
        <f t="shared" si="6"/>
        <v>0</v>
      </c>
      <c r="AI32" s="3" t="str">
        <f t="shared" si="6"/>
        <v>0</v>
      </c>
      <c r="AJ32" s="3" t="str">
        <f t="shared" si="6"/>
        <v>0</v>
      </c>
      <c r="AK32" s="3">
        <f t="shared" si="9"/>
        <v>1.9100000000000006E-2</v>
      </c>
      <c r="AL32" s="3">
        <f t="shared" si="7"/>
        <v>3.1000000000000055E-3</v>
      </c>
      <c r="AM32" s="3" t="str">
        <f t="shared" si="7"/>
        <v>0</v>
      </c>
      <c r="AN32" s="3">
        <f t="shared" si="7"/>
        <v>3.2000000000000015E-3</v>
      </c>
      <c r="AO32" s="3" t="str">
        <f t="shared" si="10"/>
        <v>0</v>
      </c>
      <c r="AP32" s="3" t="str">
        <f t="shared" si="8"/>
        <v>0</v>
      </c>
      <c r="AQ32" s="3" t="str">
        <f t="shared" si="8"/>
        <v>0</v>
      </c>
      <c r="AR32" s="3" t="str">
        <f t="shared" si="8"/>
        <v>0</v>
      </c>
    </row>
    <row r="33" spans="2:53" x14ac:dyDescent="0.3">
      <c r="B33" t="s">
        <v>8</v>
      </c>
      <c r="C33" s="15">
        <v>5.9200000000000003E-2</v>
      </c>
      <c r="D33" s="15">
        <v>4.6600000000000003E-2</v>
      </c>
      <c r="E33" s="15">
        <v>4.6300000000000001E-2</v>
      </c>
      <c r="F33" s="15">
        <v>4.5900000000000003E-2</v>
      </c>
      <c r="G33" s="15">
        <v>4.6800000000000001E-2</v>
      </c>
      <c r="H33" s="15">
        <v>4.6300000000000001E-2</v>
      </c>
      <c r="I33" s="15">
        <v>6.3700000000000007E-2</v>
      </c>
      <c r="J33" s="15">
        <v>4.5699999999999998E-2</v>
      </c>
      <c r="K33" s="15">
        <v>6.7500000000000004E-2</v>
      </c>
      <c r="L33" s="15">
        <v>4.5600000000000002E-2</v>
      </c>
      <c r="M33" s="15">
        <v>4.5199999999999997E-2</v>
      </c>
      <c r="N33" s="15">
        <v>5.4399999999999997E-2</v>
      </c>
      <c r="Q33" t="s">
        <v>8</v>
      </c>
      <c r="R33" s="3">
        <f>C33-$C$11</f>
        <v>1.9000000000000059E-3</v>
      </c>
      <c r="S33" s="3">
        <f>D33-$D$11</f>
        <v>-1.6199999999999992E-2</v>
      </c>
      <c r="T33" s="3">
        <f>E33-$E$11</f>
        <v>-1.5100000000000002E-2</v>
      </c>
      <c r="U33" s="3">
        <f>F33-$F$11</f>
        <v>-5.6000000000000001E-2</v>
      </c>
      <c r="V33" s="3">
        <f>G33-$G$11</f>
        <v>-1.55E-2</v>
      </c>
      <c r="W33" s="3">
        <f>H33-$H$11</f>
        <v>-9.7999999999999962E-3</v>
      </c>
      <c r="X33" s="3">
        <f>I33-$I$11</f>
        <v>7.5000000000000067E-3</v>
      </c>
      <c r="Y33" s="3">
        <f>J33-$J$11</f>
        <v>-1.7599999999999998E-2</v>
      </c>
      <c r="Z33" s="3">
        <f>K33-$K$11</f>
        <v>9.4000000000000056E-3</v>
      </c>
      <c r="AA33" s="3">
        <f>L33-$L$11</f>
        <v>-1.0999999999999996E-2</v>
      </c>
      <c r="AB33" s="3">
        <f>M33-$M$11</f>
        <v>-1.1100000000000006E-2</v>
      </c>
      <c r="AC33" s="3">
        <f>N33-$N$11</f>
        <v>-6.4000000000000029E-3</v>
      </c>
      <c r="AF33" t="s">
        <v>8</v>
      </c>
      <c r="AG33" s="3">
        <f t="shared" si="11"/>
        <v>2.0000000000000087E-3</v>
      </c>
      <c r="AH33" s="3" t="str">
        <f t="shared" si="6"/>
        <v>0</v>
      </c>
      <c r="AI33" s="3" t="str">
        <f t="shared" si="6"/>
        <v>0</v>
      </c>
      <c r="AJ33" s="3" t="str">
        <f t="shared" si="6"/>
        <v>0</v>
      </c>
      <c r="AK33" s="3" t="str">
        <f t="shared" si="9"/>
        <v>0</v>
      </c>
      <c r="AL33" s="3" t="str">
        <f t="shared" si="7"/>
        <v>0</v>
      </c>
      <c r="AM33" s="3">
        <f t="shared" si="7"/>
        <v>4.7000000000000097E-3</v>
      </c>
      <c r="AN33" s="3" t="str">
        <f t="shared" si="7"/>
        <v>0</v>
      </c>
      <c r="AO33" s="3" t="str">
        <f t="shared" si="10"/>
        <v>0</v>
      </c>
      <c r="AP33" s="3" t="str">
        <f t="shared" si="8"/>
        <v>0</v>
      </c>
      <c r="AQ33" s="3" t="str">
        <f t="shared" si="8"/>
        <v>0</v>
      </c>
      <c r="AR33" s="3" t="str">
        <f t="shared" si="8"/>
        <v>0</v>
      </c>
    </row>
    <row r="34" spans="2:53" ht="15" thickBot="1" x14ac:dyDescent="0.35"/>
    <row r="35" spans="2:53" x14ac:dyDescent="0.3">
      <c r="B35">
        <v>72</v>
      </c>
      <c r="Q35">
        <v>72</v>
      </c>
      <c r="AF35">
        <v>72</v>
      </c>
      <c r="AV35" t="s">
        <v>10</v>
      </c>
      <c r="AW35" t="s">
        <v>11</v>
      </c>
      <c r="AX35" t="s">
        <v>12</v>
      </c>
      <c r="AY35" s="4" t="s">
        <v>13</v>
      </c>
      <c r="AZ35" s="5" t="s">
        <v>14</v>
      </c>
    </row>
    <row r="36" spans="2:53" ht="15" thickBot="1" x14ac:dyDescent="0.35">
      <c r="B36" t="s">
        <v>0</v>
      </c>
      <c r="C36" s="1">
        <v>1</v>
      </c>
      <c r="D36" s="1">
        <v>2</v>
      </c>
      <c r="E36" s="1">
        <v>3</v>
      </c>
      <c r="F36" s="1">
        <v>4</v>
      </c>
      <c r="G36" s="1">
        <v>5</v>
      </c>
      <c r="H36" s="1">
        <v>6</v>
      </c>
      <c r="I36" s="1">
        <v>7</v>
      </c>
      <c r="J36" s="1">
        <v>8</v>
      </c>
      <c r="K36" s="1">
        <v>9</v>
      </c>
      <c r="L36" s="1">
        <v>10</v>
      </c>
      <c r="M36" s="1">
        <v>11</v>
      </c>
      <c r="N36" s="1">
        <v>12</v>
      </c>
      <c r="Q36" t="s">
        <v>0</v>
      </c>
      <c r="R36" s="1">
        <v>1</v>
      </c>
      <c r="S36" s="1">
        <v>2</v>
      </c>
      <c r="T36" s="1">
        <v>3</v>
      </c>
      <c r="U36" s="1">
        <v>4</v>
      </c>
      <c r="V36" s="1">
        <v>5</v>
      </c>
      <c r="W36" s="1">
        <v>6</v>
      </c>
      <c r="X36" s="1">
        <v>7</v>
      </c>
      <c r="Y36" s="1">
        <v>8</v>
      </c>
      <c r="Z36" s="1">
        <v>9</v>
      </c>
      <c r="AA36" s="1">
        <v>10</v>
      </c>
      <c r="AB36" s="1">
        <v>11</v>
      </c>
      <c r="AC36" s="1">
        <v>12</v>
      </c>
      <c r="AF36" t="s">
        <v>0</v>
      </c>
      <c r="AG36" s="1">
        <v>1</v>
      </c>
      <c r="AH36" s="1">
        <v>2</v>
      </c>
      <c r="AI36" s="1">
        <v>3</v>
      </c>
      <c r="AJ36" s="1">
        <v>4</v>
      </c>
      <c r="AK36" s="1">
        <v>5</v>
      </c>
      <c r="AL36" s="1">
        <v>6</v>
      </c>
      <c r="AM36" s="1">
        <v>7</v>
      </c>
      <c r="AN36" s="1">
        <v>8</v>
      </c>
      <c r="AO36" s="1">
        <v>9</v>
      </c>
      <c r="AP36" s="1">
        <v>10</v>
      </c>
      <c r="AQ36" s="1">
        <v>11</v>
      </c>
      <c r="AR36" s="1">
        <v>12</v>
      </c>
      <c r="AV36">
        <f>SUM(AG37:AJ44)/31</f>
        <v>0.12122580645161291</v>
      </c>
      <c r="AW36">
        <f>SUM(AK37:AN44)/31</f>
        <v>0.26083870967741929</v>
      </c>
      <c r="AX36">
        <f>SUM(AO37:AR44)/31</f>
        <v>0.18051290322580649</v>
      </c>
      <c r="AY36" s="6">
        <f>AVERAGE(AV36:AX36)</f>
        <v>0.1875258064516129</v>
      </c>
      <c r="AZ36" s="7">
        <f>STDEV(AV36:AX36)</f>
        <v>7.007015267234315E-2</v>
      </c>
      <c r="BA36">
        <f>AZ36*100/AY36</f>
        <v>37.365605298928962</v>
      </c>
    </row>
    <row r="37" spans="2:53" x14ac:dyDescent="0.3">
      <c r="B37" t="s">
        <v>1</v>
      </c>
      <c r="C37" s="15">
        <v>4.7399999999999998E-2</v>
      </c>
      <c r="D37" s="15">
        <v>0.86760000000000004</v>
      </c>
      <c r="E37" s="15">
        <v>0.1802</v>
      </c>
      <c r="F37" s="15">
        <v>0.50639999999999996</v>
      </c>
      <c r="G37" s="15">
        <v>6.3600000000000004E-2</v>
      </c>
      <c r="H37" s="15">
        <v>0.90820000000000001</v>
      </c>
      <c r="I37" s="15">
        <v>1.4578</v>
      </c>
      <c r="J37" s="15">
        <v>8.4500000000000006E-2</v>
      </c>
      <c r="K37" s="15">
        <v>0.1356</v>
      </c>
      <c r="L37" s="15">
        <v>2.3854000000000002</v>
      </c>
      <c r="M37" s="15">
        <v>8.09E-2</v>
      </c>
      <c r="N37" s="15">
        <v>1.7416</v>
      </c>
      <c r="Q37" t="s">
        <v>1</v>
      </c>
      <c r="R37" s="11">
        <f>C37-$C$4</f>
        <v>-1.0000000000000286E-4</v>
      </c>
      <c r="S37" s="3">
        <f>D37-$D$4</f>
        <v>0.8226</v>
      </c>
      <c r="T37" s="3">
        <f>E37-$E$4</f>
        <v>0.13389999999999999</v>
      </c>
      <c r="U37" s="3">
        <f>F37-$F$4</f>
        <v>0.45419999999999994</v>
      </c>
      <c r="V37" s="11">
        <f>G37-$G$4</f>
        <v>1.8200000000000001E-2</v>
      </c>
      <c r="W37" s="3">
        <f>H37-$H$4</f>
        <v>0.86309999999999998</v>
      </c>
      <c r="X37" s="3">
        <f>I37-$I$4</f>
        <v>1.4122999999999999</v>
      </c>
      <c r="Y37" s="3">
        <f>J37-$J$4</f>
        <v>3.7900000000000003E-2</v>
      </c>
      <c r="Z37" s="11">
        <f>K37-$K$4</f>
        <v>8.8499999999999995E-2</v>
      </c>
      <c r="AA37" s="3">
        <f>L37-$L$4</f>
        <v>2.3394000000000004</v>
      </c>
      <c r="AB37" s="3">
        <f>M37-$M$4</f>
        <v>3.6200000000000003E-2</v>
      </c>
      <c r="AC37" s="3">
        <f>N37-$N$4</f>
        <v>1.6916</v>
      </c>
      <c r="AF37" t="s">
        <v>1</v>
      </c>
      <c r="AG37" s="3">
        <f>IF(R37-$R$37&lt;0,"0",R37-$R$37)</f>
        <v>0</v>
      </c>
      <c r="AH37" s="3">
        <f t="shared" ref="AH37:AI44" si="12">IF(S37-$R$37&lt;0,"0",S37-$R$37)</f>
        <v>0.82269999999999999</v>
      </c>
      <c r="AI37" s="3">
        <f t="shared" si="12"/>
        <v>0.13400000000000001</v>
      </c>
      <c r="AJ37" s="3">
        <f t="shared" ref="AJ37:AJ44" si="13">IF(U37-$R$37&lt;0,"0",U37-$R$37)</f>
        <v>0.45429999999999993</v>
      </c>
      <c r="AK37" s="3">
        <f>IF(V37-$V$37&lt;0,"0",V37-$V$37)</f>
        <v>0</v>
      </c>
      <c r="AL37" s="3">
        <f t="shared" ref="AL37:AN44" si="14">IF(W37-$V$37&lt;0,"0",W37-$V$37)</f>
        <v>0.84489999999999998</v>
      </c>
      <c r="AM37" s="3">
        <f t="shared" si="14"/>
        <v>1.3940999999999999</v>
      </c>
      <c r="AN37" s="3">
        <f t="shared" si="14"/>
        <v>1.9700000000000002E-2</v>
      </c>
      <c r="AO37" s="3">
        <f>IF(Z37-$Z$37&lt;0,"0",Z37-$Z$37)</f>
        <v>0</v>
      </c>
      <c r="AP37" s="3">
        <f t="shared" ref="AP37:AR44" si="15">IF(AA37-$Z$37&lt;0,"0",AA37-$Z$37)</f>
        <v>2.2509000000000006</v>
      </c>
      <c r="AQ37" s="3" t="str">
        <f t="shared" si="15"/>
        <v>0</v>
      </c>
      <c r="AR37" s="3">
        <f t="shared" si="15"/>
        <v>1.6031</v>
      </c>
    </row>
    <row r="38" spans="2:53" x14ac:dyDescent="0.3">
      <c r="B38" t="s">
        <v>2</v>
      </c>
      <c r="C38" s="15">
        <v>0.1421</v>
      </c>
      <c r="D38" s="15">
        <v>6.3200000000000006E-2</v>
      </c>
      <c r="E38" s="15">
        <v>0.1205</v>
      </c>
      <c r="F38" s="15">
        <v>0.83879999999999999</v>
      </c>
      <c r="G38" s="15">
        <v>0.18390000000000001</v>
      </c>
      <c r="H38" s="15">
        <v>6.3799999999999996E-2</v>
      </c>
      <c r="I38" s="15">
        <v>0.1196</v>
      </c>
      <c r="J38" s="15">
        <v>0.78420000000000001</v>
      </c>
      <c r="K38" s="15">
        <v>8.7900000000000006E-2</v>
      </c>
      <c r="L38" s="15">
        <v>6.4299999999999996E-2</v>
      </c>
      <c r="M38" s="15">
        <v>0.19969999999999999</v>
      </c>
      <c r="N38" s="15">
        <v>0.53349999999999997</v>
      </c>
      <c r="Q38" t="s">
        <v>2</v>
      </c>
      <c r="R38" s="3">
        <f>C38-$C$5</f>
        <v>9.7600000000000006E-2</v>
      </c>
      <c r="S38" s="3">
        <f>D38-$D$5</f>
        <v>3.8000000000000048E-3</v>
      </c>
      <c r="T38" s="3">
        <f>E38-$E$5</f>
        <v>7.3099999999999998E-2</v>
      </c>
      <c r="U38" s="3">
        <f>F38-$F$5</f>
        <v>0.7863</v>
      </c>
      <c r="V38" s="3">
        <f>G38-$G$5</f>
        <v>0.14030000000000001</v>
      </c>
      <c r="W38" s="3">
        <f>H38-$H$5</f>
        <v>1.3999999999999985E-3</v>
      </c>
      <c r="X38" s="3">
        <f>I38-$I$5</f>
        <v>7.1500000000000008E-2</v>
      </c>
      <c r="Y38" s="3">
        <f>J38-$J$5</f>
        <v>0.73719999999999997</v>
      </c>
      <c r="Z38" s="3">
        <f>K38-$K$5</f>
        <v>4.4700000000000004E-2</v>
      </c>
      <c r="AA38" s="3">
        <f>L38-$L$5</f>
        <v>3.9999999999999966E-3</v>
      </c>
      <c r="AB38" s="3">
        <f>M38-$M$5</f>
        <v>0.15139999999999998</v>
      </c>
      <c r="AC38" s="3">
        <f>N38-$N$5</f>
        <v>0.48269999999999996</v>
      </c>
      <c r="AF38" t="s">
        <v>2</v>
      </c>
      <c r="AG38" s="3">
        <f t="shared" ref="AG38:AG44" si="16">IF(R38-$R$37&lt;0,"0",R38-$R$37)</f>
        <v>9.7700000000000009E-2</v>
      </c>
      <c r="AH38" s="3">
        <f t="shared" si="12"/>
        <v>3.9000000000000076E-3</v>
      </c>
      <c r="AI38" s="3">
        <f t="shared" si="12"/>
        <v>7.3200000000000001E-2</v>
      </c>
      <c r="AJ38" s="3">
        <f t="shared" si="13"/>
        <v>0.78639999999999999</v>
      </c>
      <c r="AK38" s="3">
        <f t="shared" ref="AK38:AK44" si="17">IF(V38-$V$37&lt;0,"0",V38-$V$37)</f>
        <v>0.12210000000000001</v>
      </c>
      <c r="AL38" s="3" t="str">
        <f t="shared" si="14"/>
        <v>0</v>
      </c>
      <c r="AM38" s="3">
        <f t="shared" si="14"/>
        <v>5.3300000000000007E-2</v>
      </c>
      <c r="AN38" s="3">
        <f t="shared" si="14"/>
        <v>0.71899999999999997</v>
      </c>
      <c r="AO38" s="3" t="str">
        <f t="shared" ref="AO38:AO44" si="18">IF(Z38-$Z$37&lt;0,"0",Z38-$Z$37)</f>
        <v>0</v>
      </c>
      <c r="AP38" s="3" t="str">
        <f t="shared" si="15"/>
        <v>0</v>
      </c>
      <c r="AQ38" s="3">
        <f t="shared" si="15"/>
        <v>6.2899999999999984E-2</v>
      </c>
      <c r="AR38" s="3">
        <f t="shared" si="15"/>
        <v>0.39419999999999999</v>
      </c>
    </row>
    <row r="39" spans="2:53" x14ac:dyDescent="0.3">
      <c r="B39" t="s">
        <v>3</v>
      </c>
      <c r="C39" s="15">
        <v>0.2475</v>
      </c>
      <c r="D39" s="15">
        <v>9.0399999999999994E-2</v>
      </c>
      <c r="E39" s="15">
        <v>4.4900000000000002E-2</v>
      </c>
      <c r="F39" s="15">
        <v>5.0299999999999997E-2</v>
      </c>
      <c r="G39" s="15">
        <v>0.2455</v>
      </c>
      <c r="H39" s="15">
        <v>4.7399999999999998E-2</v>
      </c>
      <c r="I39" s="15">
        <v>4.41E-2</v>
      </c>
      <c r="J39" s="15">
        <v>5.2699999999999997E-2</v>
      </c>
      <c r="K39" s="15">
        <v>0.28899999999999998</v>
      </c>
      <c r="L39" s="15">
        <v>0.1181</v>
      </c>
      <c r="M39" s="15">
        <v>4.36E-2</v>
      </c>
      <c r="N39" s="15">
        <v>0.1104</v>
      </c>
      <c r="Q39" t="s">
        <v>3</v>
      </c>
      <c r="R39" s="3">
        <f>C39-$C$6</f>
        <v>0.2009</v>
      </c>
      <c r="S39" s="3">
        <f>D39-$D$6</f>
        <v>3.2099999999999997E-2</v>
      </c>
      <c r="T39" s="3">
        <f>E39-$E$6</f>
        <v>-0.22639999999999999</v>
      </c>
      <c r="U39" s="3">
        <f>F39-$F$6</f>
        <v>-9.8999999999999991E-3</v>
      </c>
      <c r="V39" s="3">
        <f>G39-$G$6</f>
        <v>0.19739999999999999</v>
      </c>
      <c r="W39" s="3">
        <f>H39-$H$6</f>
        <v>-1.4600000000000002E-2</v>
      </c>
      <c r="X39" s="3">
        <f>I39-$I$6</f>
        <v>-0.24829999999999999</v>
      </c>
      <c r="Y39" s="3">
        <f>J39-$J$6</f>
        <v>-9.5799999999999996E-2</v>
      </c>
      <c r="Z39" s="3">
        <f>K39-$K$6</f>
        <v>0.24139999999999998</v>
      </c>
      <c r="AA39" s="3">
        <f>L39-$L$6</f>
        <v>5.8199999999999995E-2</v>
      </c>
      <c r="AB39" s="3">
        <f>M39-$M$6</f>
        <v>-0.14799999999999999</v>
      </c>
      <c r="AC39" s="3">
        <f>N39-$N$6</f>
        <v>3.9599999999999996E-2</v>
      </c>
      <c r="AF39" t="s">
        <v>3</v>
      </c>
      <c r="AG39" s="3">
        <f t="shared" si="16"/>
        <v>0.20100000000000001</v>
      </c>
      <c r="AH39" s="3">
        <f t="shared" si="12"/>
        <v>3.2199999999999999E-2</v>
      </c>
      <c r="AI39" s="3" t="str">
        <f t="shared" si="12"/>
        <v>0</v>
      </c>
      <c r="AJ39" s="3" t="str">
        <f t="shared" si="13"/>
        <v>0</v>
      </c>
      <c r="AK39" s="3">
        <f t="shared" si="17"/>
        <v>0.1792</v>
      </c>
      <c r="AL39" s="3" t="str">
        <f t="shared" si="14"/>
        <v>0</v>
      </c>
      <c r="AM39" s="3" t="str">
        <f t="shared" si="14"/>
        <v>0</v>
      </c>
      <c r="AN39" s="3" t="str">
        <f t="shared" si="14"/>
        <v>0</v>
      </c>
      <c r="AO39" s="3">
        <f t="shared" si="18"/>
        <v>0.15289999999999998</v>
      </c>
      <c r="AP39" s="3" t="str">
        <f t="shared" si="15"/>
        <v>0</v>
      </c>
      <c r="AQ39" s="3" t="str">
        <f t="shared" si="15"/>
        <v>0</v>
      </c>
      <c r="AR39" s="3" t="str">
        <f t="shared" si="15"/>
        <v>0</v>
      </c>
    </row>
    <row r="40" spans="2:53" x14ac:dyDescent="0.3">
      <c r="B40" t="s">
        <v>4</v>
      </c>
      <c r="C40" s="15">
        <v>0.44840000000000002</v>
      </c>
      <c r="D40" s="15">
        <v>4.3999999999999997E-2</v>
      </c>
      <c r="E40" s="15">
        <v>4.7E-2</v>
      </c>
      <c r="F40" s="15">
        <v>0.2576</v>
      </c>
      <c r="G40" s="15">
        <v>0.95589999999999997</v>
      </c>
      <c r="H40" s="15">
        <v>0.66149999999999998</v>
      </c>
      <c r="I40" s="15">
        <v>4.8000000000000001E-2</v>
      </c>
      <c r="J40" s="15">
        <v>0.2026</v>
      </c>
      <c r="K40" s="15">
        <v>0.13880000000000001</v>
      </c>
      <c r="L40" s="15">
        <v>0.91169999999999995</v>
      </c>
      <c r="M40" s="15">
        <v>4.4900000000000002E-2</v>
      </c>
      <c r="N40" s="15">
        <v>0.3327</v>
      </c>
      <c r="Q40" t="s">
        <v>4</v>
      </c>
      <c r="R40" s="3">
        <f>C40-$C$7</f>
        <v>0.40140000000000003</v>
      </c>
      <c r="S40" s="3">
        <f>D40-$D$7</f>
        <v>-5.5000000000000049E-3</v>
      </c>
      <c r="T40" s="3">
        <f>E40-$E$7</f>
        <v>-3.0999999999999986E-3</v>
      </c>
      <c r="U40" s="3">
        <f>F40-$F$7</f>
        <v>0.20729999999999998</v>
      </c>
      <c r="V40" s="3">
        <f>G40-$G$7</f>
        <v>0.90289999999999992</v>
      </c>
      <c r="W40" s="3">
        <f>H40-$H$7</f>
        <v>0.60939999999999994</v>
      </c>
      <c r="X40" s="3">
        <f>I40-$I$7</f>
        <v>-4.4999999999999971E-3</v>
      </c>
      <c r="Y40" s="3">
        <f>J40-$J$7</f>
        <v>0.15040000000000001</v>
      </c>
      <c r="Z40" s="3">
        <f>K40-$K$7</f>
        <v>9.0999999999999998E-2</v>
      </c>
      <c r="AA40" s="3">
        <f>L40-$L$7</f>
        <v>0.86249999999999993</v>
      </c>
      <c r="AB40" s="3">
        <f>M40-$M$7</f>
        <v>-1.2999999999999956E-3</v>
      </c>
      <c r="AC40" s="3">
        <f>N40-$N$7</f>
        <v>0.27800000000000002</v>
      </c>
      <c r="AF40" t="s">
        <v>4</v>
      </c>
      <c r="AG40" s="3">
        <f t="shared" si="16"/>
        <v>0.40150000000000002</v>
      </c>
      <c r="AH40" s="3" t="str">
        <f t="shared" si="12"/>
        <v>0</v>
      </c>
      <c r="AI40" s="3" t="str">
        <f t="shared" si="12"/>
        <v>0</v>
      </c>
      <c r="AJ40" s="3">
        <f t="shared" si="13"/>
        <v>0.20739999999999997</v>
      </c>
      <c r="AK40" s="3">
        <f t="shared" si="17"/>
        <v>0.88469999999999993</v>
      </c>
      <c r="AL40" s="3">
        <f t="shared" si="14"/>
        <v>0.59119999999999995</v>
      </c>
      <c r="AM40" s="3" t="str">
        <f t="shared" si="14"/>
        <v>0</v>
      </c>
      <c r="AN40" s="3">
        <f t="shared" si="14"/>
        <v>0.13220000000000001</v>
      </c>
      <c r="AO40" s="3">
        <f t="shared" si="18"/>
        <v>2.5000000000000022E-3</v>
      </c>
      <c r="AP40" s="3">
        <f t="shared" si="15"/>
        <v>0.77399999999999991</v>
      </c>
      <c r="AQ40" s="3" t="str">
        <f t="shared" si="15"/>
        <v>0</v>
      </c>
      <c r="AR40" s="3">
        <f t="shared" si="15"/>
        <v>0.18950000000000003</v>
      </c>
    </row>
    <row r="41" spans="2:53" x14ac:dyDescent="0.3">
      <c r="B41" t="s">
        <v>5</v>
      </c>
      <c r="C41" s="15">
        <v>9.0499999999999997E-2</v>
      </c>
      <c r="D41" s="15">
        <v>4.5100000000000001E-2</v>
      </c>
      <c r="E41" s="15">
        <v>8.2699999999999996E-2</v>
      </c>
      <c r="F41" s="15">
        <v>4.5100000000000001E-2</v>
      </c>
      <c r="G41" s="15">
        <v>4.8099999999999997E-2</v>
      </c>
      <c r="H41" s="15">
        <v>0.36280000000000001</v>
      </c>
      <c r="I41" s="15">
        <v>0.1074</v>
      </c>
      <c r="J41" s="15">
        <v>0.24510000000000001</v>
      </c>
      <c r="K41" s="15">
        <v>0.1108</v>
      </c>
      <c r="L41" s="15">
        <v>4.4600000000000001E-2</v>
      </c>
      <c r="M41" s="15">
        <v>7.7200000000000005E-2</v>
      </c>
      <c r="N41" s="15">
        <v>4.3700000000000003E-2</v>
      </c>
      <c r="Q41" t="s">
        <v>5</v>
      </c>
      <c r="R41" s="3">
        <f>C41-$C$8</f>
        <v>4.4299999999999999E-2</v>
      </c>
      <c r="S41" s="3">
        <f>D41-$D$8</f>
        <v>-3.0999999999999986E-3</v>
      </c>
      <c r="T41" s="3">
        <f>E41-$E$8</f>
        <v>2.9599999999999994E-2</v>
      </c>
      <c r="U41" s="3">
        <f>F41-$F$8</f>
        <v>-1.0499999999999995E-2</v>
      </c>
      <c r="V41" s="3">
        <f>G41-$G$8</f>
        <v>9.9999999999999395E-4</v>
      </c>
      <c r="W41" s="3">
        <f>H41-$H$8</f>
        <v>0.31040000000000001</v>
      </c>
      <c r="X41" s="3">
        <f>I41-$I$8</f>
        <v>5.4099999999999995E-2</v>
      </c>
      <c r="Y41" s="3">
        <f>J41-$J$8</f>
        <v>0.18990000000000001</v>
      </c>
      <c r="Z41" s="3">
        <f>K41-$K$8</f>
        <v>6.3E-2</v>
      </c>
      <c r="AA41" s="3">
        <f>L41-$L$8</f>
        <v>-1.0000000000000002E-2</v>
      </c>
      <c r="AB41" s="3">
        <f>M41-$M$8</f>
        <v>2.4400000000000005E-2</v>
      </c>
      <c r="AC41" s="3">
        <f>N41-$N$8</f>
        <v>-1.7399999999999999E-2</v>
      </c>
      <c r="AF41" t="s">
        <v>5</v>
      </c>
      <c r="AG41" s="3">
        <f t="shared" si="16"/>
        <v>4.4400000000000002E-2</v>
      </c>
      <c r="AH41" s="3" t="str">
        <f t="shared" si="12"/>
        <v>0</v>
      </c>
      <c r="AI41" s="3">
        <f t="shared" si="12"/>
        <v>2.9699999999999997E-2</v>
      </c>
      <c r="AJ41" s="3" t="str">
        <f t="shared" si="13"/>
        <v>0</v>
      </c>
      <c r="AK41" s="3" t="str">
        <f t="shared" si="17"/>
        <v>0</v>
      </c>
      <c r="AL41" s="3">
        <f t="shared" si="14"/>
        <v>0.29220000000000002</v>
      </c>
      <c r="AM41" s="3">
        <f t="shared" si="14"/>
        <v>3.5899999999999994E-2</v>
      </c>
      <c r="AN41" s="3">
        <f t="shared" si="14"/>
        <v>0.17170000000000002</v>
      </c>
      <c r="AO41" s="3" t="str">
        <f t="shared" si="18"/>
        <v>0</v>
      </c>
      <c r="AP41" s="3" t="str">
        <f t="shared" si="15"/>
        <v>0</v>
      </c>
      <c r="AQ41" s="3" t="str">
        <f t="shared" si="15"/>
        <v>0</v>
      </c>
      <c r="AR41" s="3" t="str">
        <f t="shared" si="15"/>
        <v>0</v>
      </c>
    </row>
    <row r="42" spans="2:53" x14ac:dyDescent="0.3">
      <c r="B42" t="s">
        <v>6</v>
      </c>
      <c r="C42" s="15">
        <v>0.30819999999999997</v>
      </c>
      <c r="D42" s="15">
        <v>4.2900000000000001E-2</v>
      </c>
      <c r="E42" s="15">
        <v>4.3999999999999997E-2</v>
      </c>
      <c r="F42" s="15">
        <v>0.1186</v>
      </c>
      <c r="G42" s="15">
        <v>1.2008000000000001</v>
      </c>
      <c r="H42" s="15">
        <v>4.4200000000000003E-2</v>
      </c>
      <c r="I42" s="15">
        <v>8.1900000000000001E-2</v>
      </c>
      <c r="J42" s="15">
        <v>4.41E-2</v>
      </c>
      <c r="K42" s="15">
        <v>0.19919999999999999</v>
      </c>
      <c r="L42" s="15">
        <v>4.3799999999999999E-2</v>
      </c>
      <c r="M42" s="15">
        <v>7.0599999999999996E-2</v>
      </c>
      <c r="N42" s="15">
        <v>4.5900000000000003E-2</v>
      </c>
      <c r="Q42" t="s">
        <v>6</v>
      </c>
      <c r="R42" s="3">
        <f>C42-$C$9</f>
        <v>0.25169999999999998</v>
      </c>
      <c r="S42" s="3">
        <f>D42-$D$9</f>
        <v>-9.099999999999997E-3</v>
      </c>
      <c r="T42" s="3">
        <f>E42-$E$9</f>
        <v>-5.2000000000000032E-3</v>
      </c>
      <c r="U42" s="3">
        <f>F42-$F$9</f>
        <v>6.7799999999999999E-2</v>
      </c>
      <c r="V42" s="3">
        <f>G42-$G$9</f>
        <v>1.1445000000000001</v>
      </c>
      <c r="W42" s="3">
        <f>H42-$H$9</f>
        <v>-9.7000000000000003E-3</v>
      </c>
      <c r="X42" s="3">
        <f>I42-$I$9</f>
        <v>2.8900000000000002E-2</v>
      </c>
      <c r="Y42" s="3">
        <f>J42-$J$9</f>
        <v>-1.2200000000000003E-2</v>
      </c>
      <c r="Z42" s="3">
        <f>K42-$K$9</f>
        <v>0.1421</v>
      </c>
      <c r="AA42" s="3">
        <f>L42-$L$9</f>
        <v>-1.3200000000000003E-2</v>
      </c>
      <c r="AB42" s="3">
        <f>M42-$M$9</f>
        <v>2.1199999999999997E-2</v>
      </c>
      <c r="AC42" s="3">
        <f>N42-$N$9</f>
        <v>-8.9999999999999941E-3</v>
      </c>
      <c r="AF42" t="s">
        <v>6</v>
      </c>
      <c r="AG42" s="3">
        <f t="shared" si="16"/>
        <v>0.25179999999999997</v>
      </c>
      <c r="AH42" s="3" t="str">
        <f t="shared" si="12"/>
        <v>0</v>
      </c>
      <c r="AI42" s="3" t="str">
        <f t="shared" si="12"/>
        <v>0</v>
      </c>
      <c r="AJ42" s="3">
        <f t="shared" si="13"/>
        <v>6.7900000000000002E-2</v>
      </c>
      <c r="AK42" s="3">
        <f t="shared" si="17"/>
        <v>1.1263000000000001</v>
      </c>
      <c r="AL42" s="3" t="str">
        <f t="shared" si="14"/>
        <v>0</v>
      </c>
      <c r="AM42" s="3">
        <f t="shared" si="14"/>
        <v>1.0700000000000001E-2</v>
      </c>
      <c r="AN42" s="3" t="str">
        <f t="shared" si="14"/>
        <v>0</v>
      </c>
      <c r="AO42" s="3">
        <f t="shared" si="18"/>
        <v>5.3600000000000009E-2</v>
      </c>
      <c r="AP42" s="3" t="str">
        <f t="shared" si="15"/>
        <v>0</v>
      </c>
      <c r="AQ42" s="3" t="str">
        <f t="shared" si="15"/>
        <v>0</v>
      </c>
      <c r="AR42" s="3" t="str">
        <f t="shared" si="15"/>
        <v>0</v>
      </c>
    </row>
    <row r="43" spans="2:53" x14ac:dyDescent="0.3">
      <c r="B43" t="s">
        <v>7</v>
      </c>
      <c r="C43" s="15">
        <v>4.5999999999999999E-2</v>
      </c>
      <c r="D43" s="15">
        <v>6.7100000000000007E-2</v>
      </c>
      <c r="E43" s="15">
        <v>4.6199999999999998E-2</v>
      </c>
      <c r="F43" s="15">
        <v>5.11E-2</v>
      </c>
      <c r="G43" s="15">
        <v>9.2799999999999994E-2</v>
      </c>
      <c r="H43" s="15">
        <v>0.6794</v>
      </c>
      <c r="I43" s="15">
        <v>6.0900000000000003E-2</v>
      </c>
      <c r="J43" s="15">
        <v>5.28E-2</v>
      </c>
      <c r="K43" s="15">
        <v>8.5199999999999998E-2</v>
      </c>
      <c r="L43" s="15">
        <v>4.2799999999999998E-2</v>
      </c>
      <c r="M43" s="15">
        <v>7.1400000000000005E-2</v>
      </c>
      <c r="N43" s="15">
        <v>5.5899999999999998E-2</v>
      </c>
      <c r="Q43" t="s">
        <v>7</v>
      </c>
      <c r="R43" s="3">
        <f>C43-$C$10</f>
        <v>-8.5000000000000006E-3</v>
      </c>
      <c r="S43" s="3">
        <f>D43-$D$10</f>
        <v>9.3000000000000096E-3</v>
      </c>
      <c r="T43" s="3">
        <f>E43-$E$10</f>
        <v>-2.8999999999999998E-3</v>
      </c>
      <c r="U43" s="3">
        <f>F43-$F$10</f>
        <v>-7.6000000000000026E-3</v>
      </c>
      <c r="V43" s="3">
        <f>G43-$G$10</f>
        <v>3.2299999999999995E-2</v>
      </c>
      <c r="W43" s="3">
        <f>H43-$H$10</f>
        <v>0.62609999999999999</v>
      </c>
      <c r="X43" s="3">
        <f>I43-$I$10</f>
        <v>1.4400000000000003E-2</v>
      </c>
      <c r="Y43" s="3">
        <f>J43-$J$10</f>
        <v>7.4999999999999997E-3</v>
      </c>
      <c r="Z43" s="3">
        <f>K43-$K$10</f>
        <v>2.9600000000000001E-2</v>
      </c>
      <c r="AA43" s="3">
        <f>L43-$L$10</f>
        <v>-1.2700000000000003E-2</v>
      </c>
      <c r="AB43" s="3">
        <f>M43-$M$10</f>
        <v>2.1400000000000002E-2</v>
      </c>
      <c r="AC43" s="3">
        <f>N43-$N$10</f>
        <v>1.1699999999999995E-2</v>
      </c>
      <c r="AF43" t="s">
        <v>7</v>
      </c>
      <c r="AG43" s="3" t="str">
        <f t="shared" si="16"/>
        <v>0</v>
      </c>
      <c r="AH43" s="3">
        <f t="shared" si="12"/>
        <v>9.4000000000000125E-3</v>
      </c>
      <c r="AI43" s="3" t="str">
        <f t="shared" si="12"/>
        <v>0</v>
      </c>
      <c r="AJ43" s="3" t="str">
        <f t="shared" si="13"/>
        <v>0</v>
      </c>
      <c r="AK43" s="3">
        <f t="shared" si="17"/>
        <v>1.4099999999999994E-2</v>
      </c>
      <c r="AL43" s="3">
        <f t="shared" si="14"/>
        <v>0.6079</v>
      </c>
      <c r="AM43" s="3" t="str">
        <f t="shared" si="14"/>
        <v>0</v>
      </c>
      <c r="AN43" s="3" t="str">
        <f t="shared" si="14"/>
        <v>0</v>
      </c>
      <c r="AO43" s="3" t="str">
        <f t="shared" si="18"/>
        <v>0</v>
      </c>
      <c r="AP43" s="3" t="str">
        <f t="shared" si="15"/>
        <v>0</v>
      </c>
      <c r="AQ43" s="3" t="str">
        <f t="shared" si="15"/>
        <v>0</v>
      </c>
      <c r="AR43" s="3" t="str">
        <f t="shared" si="15"/>
        <v>0</v>
      </c>
    </row>
    <row r="44" spans="2:53" x14ac:dyDescent="0.3">
      <c r="B44" t="s">
        <v>8</v>
      </c>
      <c r="C44" s="15">
        <v>6.7400000000000002E-2</v>
      </c>
      <c r="D44" s="15">
        <v>4.6800000000000001E-2</v>
      </c>
      <c r="E44" s="15">
        <v>0.19159999999999999</v>
      </c>
      <c r="F44" s="15">
        <v>4.6100000000000002E-2</v>
      </c>
      <c r="G44" s="15">
        <v>0.2475</v>
      </c>
      <c r="H44" s="15">
        <v>7.2700000000000001E-2</v>
      </c>
      <c r="I44" s="15">
        <v>0.79420000000000002</v>
      </c>
      <c r="J44" s="15">
        <v>4.6199999999999998E-2</v>
      </c>
      <c r="K44" s="15">
        <v>0.23350000000000001</v>
      </c>
      <c r="L44" s="15">
        <v>4.7E-2</v>
      </c>
      <c r="M44" s="15">
        <v>0.17019999999999999</v>
      </c>
      <c r="N44" s="15">
        <v>9.4500000000000001E-2</v>
      </c>
      <c r="Q44" t="s">
        <v>8</v>
      </c>
      <c r="R44" s="3">
        <f>C44-$C$11</f>
        <v>1.0100000000000005E-2</v>
      </c>
      <c r="S44" s="3">
        <f>D44-$D$11</f>
        <v>-1.5999999999999993E-2</v>
      </c>
      <c r="T44" s="3">
        <f>E44-$E$11</f>
        <v>0.13019999999999998</v>
      </c>
      <c r="U44" s="3">
        <f>F44-$F$11</f>
        <v>-5.5800000000000002E-2</v>
      </c>
      <c r="V44" s="3">
        <f>G44-$G$11</f>
        <v>0.1852</v>
      </c>
      <c r="W44" s="3">
        <f>H44-$H$11</f>
        <v>1.6600000000000004E-2</v>
      </c>
      <c r="X44" s="3">
        <f>I44-$I$11</f>
        <v>0.73799999999999999</v>
      </c>
      <c r="Y44" s="3">
        <f>J44-$J$11</f>
        <v>-1.7099999999999997E-2</v>
      </c>
      <c r="Z44" s="3">
        <f>K44-$K$11</f>
        <v>0.1754</v>
      </c>
      <c r="AA44" s="3">
        <f>L44-$L$11</f>
        <v>-9.5999999999999974E-3</v>
      </c>
      <c r="AB44" s="3">
        <f>M44-$M$11</f>
        <v>0.11389999999999999</v>
      </c>
      <c r="AC44" s="3">
        <f>N44-$N$11</f>
        <v>3.3700000000000001E-2</v>
      </c>
      <c r="AF44" t="s">
        <v>8</v>
      </c>
      <c r="AG44" s="3">
        <f t="shared" si="16"/>
        <v>1.0200000000000008E-2</v>
      </c>
      <c r="AH44" s="3" t="str">
        <f t="shared" si="12"/>
        <v>0</v>
      </c>
      <c r="AI44" s="3">
        <f t="shared" si="12"/>
        <v>0.13029999999999997</v>
      </c>
      <c r="AJ44" s="3" t="str">
        <f t="shared" si="13"/>
        <v>0</v>
      </c>
      <c r="AK44" s="3">
        <f t="shared" si="17"/>
        <v>0.16700000000000001</v>
      </c>
      <c r="AL44" s="3" t="str">
        <f t="shared" si="14"/>
        <v>0</v>
      </c>
      <c r="AM44" s="3">
        <f t="shared" si="14"/>
        <v>0.7198</v>
      </c>
      <c r="AN44" s="3" t="str">
        <f t="shared" si="14"/>
        <v>0</v>
      </c>
      <c r="AO44" s="3">
        <f t="shared" si="18"/>
        <v>8.6900000000000005E-2</v>
      </c>
      <c r="AP44" s="3" t="str">
        <f t="shared" si="15"/>
        <v>0</v>
      </c>
      <c r="AQ44" s="3">
        <f t="shared" si="15"/>
        <v>2.5399999999999992E-2</v>
      </c>
      <c r="AR44" s="3" t="str">
        <f t="shared" si="15"/>
        <v>0</v>
      </c>
    </row>
    <row r="45" spans="2:53" ht="15" thickBot="1" x14ac:dyDescent="0.35"/>
    <row r="46" spans="2:53" x14ac:dyDescent="0.3">
      <c r="B46">
        <v>96</v>
      </c>
      <c r="Q46">
        <v>96</v>
      </c>
      <c r="AF46">
        <v>98</v>
      </c>
      <c r="AV46" t="s">
        <v>10</v>
      </c>
      <c r="AW46" t="s">
        <v>11</v>
      </c>
      <c r="AX46" t="s">
        <v>12</v>
      </c>
      <c r="AY46" s="4" t="s">
        <v>13</v>
      </c>
      <c r="AZ46" s="5" t="s">
        <v>14</v>
      </c>
    </row>
    <row r="47" spans="2:53" ht="15" thickBot="1" x14ac:dyDescent="0.35">
      <c r="B47" t="s">
        <v>0</v>
      </c>
      <c r="C47" s="1">
        <v>1</v>
      </c>
      <c r="D47" s="1">
        <v>2</v>
      </c>
      <c r="E47" s="1">
        <v>3</v>
      </c>
      <c r="F47" s="1">
        <v>4</v>
      </c>
      <c r="G47" s="1">
        <v>5</v>
      </c>
      <c r="H47" s="1">
        <v>6</v>
      </c>
      <c r="I47" s="1">
        <v>7</v>
      </c>
      <c r="J47" s="1">
        <v>8</v>
      </c>
      <c r="K47" s="1">
        <v>9</v>
      </c>
      <c r="L47" s="1">
        <v>10</v>
      </c>
      <c r="M47" s="1">
        <v>11</v>
      </c>
      <c r="N47" s="1">
        <v>12</v>
      </c>
      <c r="Q47" t="s">
        <v>0</v>
      </c>
      <c r="R47">
        <v>1</v>
      </c>
      <c r="S47">
        <v>2</v>
      </c>
      <c r="T47">
        <v>3</v>
      </c>
      <c r="U47">
        <v>4</v>
      </c>
      <c r="V47">
        <v>5</v>
      </c>
      <c r="W47">
        <v>6</v>
      </c>
      <c r="X47">
        <v>7</v>
      </c>
      <c r="Y47">
        <v>8</v>
      </c>
      <c r="Z47">
        <v>9</v>
      </c>
      <c r="AA47">
        <v>10</v>
      </c>
      <c r="AB47">
        <v>11</v>
      </c>
      <c r="AC47">
        <v>12</v>
      </c>
      <c r="AF47" t="s">
        <v>0</v>
      </c>
      <c r="AG47">
        <v>1</v>
      </c>
      <c r="AH47">
        <v>2</v>
      </c>
      <c r="AI47">
        <v>3</v>
      </c>
      <c r="AJ47">
        <v>4</v>
      </c>
      <c r="AK47">
        <v>5</v>
      </c>
      <c r="AL47">
        <v>6</v>
      </c>
      <c r="AM47">
        <v>7</v>
      </c>
      <c r="AN47">
        <v>8</v>
      </c>
      <c r="AO47">
        <v>9</v>
      </c>
      <c r="AP47">
        <v>10</v>
      </c>
      <c r="AQ47">
        <v>11</v>
      </c>
      <c r="AR47">
        <v>12</v>
      </c>
      <c r="AV47">
        <f>SUM(AG48:AJ55)/31</f>
        <v>0.23023870967741933</v>
      </c>
      <c r="AW47">
        <f>SUM(AK48:AN55)/31</f>
        <v>0.47363548387096777</v>
      </c>
      <c r="AX47">
        <f>SUM(AO48:AR55)/31</f>
        <v>0.38141935483870981</v>
      </c>
      <c r="AY47" s="6">
        <f>AVERAGE(AV47:AX47)</f>
        <v>0.36176451612903232</v>
      </c>
      <c r="AZ47" s="7">
        <f>STDEV(AV47:AX47)</f>
        <v>0.12288300100292086</v>
      </c>
      <c r="BA47">
        <f>AZ47*100/AY47</f>
        <v>33.967676630587945</v>
      </c>
    </row>
    <row r="48" spans="2:53" x14ac:dyDescent="0.3">
      <c r="B48" t="s">
        <v>1</v>
      </c>
      <c r="C48" s="15">
        <v>4.7300000000000002E-2</v>
      </c>
      <c r="D48" s="15">
        <v>1.411</v>
      </c>
      <c r="E48" s="15">
        <v>0.2417</v>
      </c>
      <c r="F48" s="15">
        <v>0.6855</v>
      </c>
      <c r="G48" s="15">
        <v>6.5699999999999995E-2</v>
      </c>
      <c r="H48" s="15">
        <v>1.2284999999999999</v>
      </c>
      <c r="I48" s="15">
        <v>1.5563</v>
      </c>
      <c r="J48" s="15">
        <v>9.8900000000000002E-2</v>
      </c>
      <c r="K48" s="15">
        <v>0.14430000000000001</v>
      </c>
      <c r="L48" s="15">
        <v>2.4424000000000001</v>
      </c>
      <c r="M48" s="15">
        <v>7.5399999999999995E-2</v>
      </c>
      <c r="N48" s="15">
        <v>2.5091999999999999</v>
      </c>
      <c r="Q48" t="s">
        <v>1</v>
      </c>
      <c r="R48" s="11">
        <f>C48-$C$4</f>
        <v>-1.9999999999999879E-4</v>
      </c>
      <c r="S48">
        <f>D48-$D$4</f>
        <v>1.3660000000000001</v>
      </c>
      <c r="T48">
        <f>E48-$E$4</f>
        <v>0.19539999999999999</v>
      </c>
      <c r="U48">
        <f>F48-$F$4</f>
        <v>0.63329999999999997</v>
      </c>
      <c r="V48" s="11">
        <f>G48-$G$4</f>
        <v>2.0299999999999992E-2</v>
      </c>
      <c r="W48">
        <f>H48-$H$4</f>
        <v>1.1834</v>
      </c>
      <c r="X48">
        <f>I48-$I$4</f>
        <v>1.5107999999999999</v>
      </c>
      <c r="Y48">
        <f>J48-$J$4</f>
        <v>5.2299999999999999E-2</v>
      </c>
      <c r="Z48" s="12">
        <f>K48-$K$4</f>
        <v>9.7200000000000009E-2</v>
      </c>
      <c r="AA48">
        <f>L48-$L$4</f>
        <v>2.3964000000000003</v>
      </c>
      <c r="AB48">
        <f>M48-$M$4</f>
        <v>3.0699999999999998E-2</v>
      </c>
      <c r="AC48">
        <f>N48-$N$4</f>
        <v>2.4592000000000001</v>
      </c>
      <c r="AF48" t="s">
        <v>1</v>
      </c>
      <c r="AG48">
        <f>IF(R48-$R$48&lt;0,"0",R48-$R$48)</f>
        <v>0</v>
      </c>
      <c r="AH48">
        <f t="shared" ref="AH48:AJ55" si="19">IF(S48-$R$48&lt;0,"0",S48-$R$48)</f>
        <v>1.3662000000000001</v>
      </c>
      <c r="AI48">
        <f t="shared" si="19"/>
        <v>0.1956</v>
      </c>
      <c r="AJ48">
        <f t="shared" si="19"/>
        <v>0.63349999999999995</v>
      </c>
      <c r="AK48">
        <f>IF(V48-$V$48&lt;0,"0",V48-$V$48)</f>
        <v>0</v>
      </c>
      <c r="AL48">
        <f t="shared" ref="AL48:AN55" si="20">IF(W48-$V$48&lt;0,"0",W48-$V$48)</f>
        <v>1.1631</v>
      </c>
      <c r="AM48">
        <f t="shared" si="20"/>
        <v>1.4904999999999999</v>
      </c>
      <c r="AN48">
        <f t="shared" si="20"/>
        <v>3.2000000000000008E-2</v>
      </c>
      <c r="AO48">
        <f>IF(Z48-$Z$48&lt;0,"0",Z48-$Z$48)</f>
        <v>0</v>
      </c>
      <c r="AP48">
        <f t="shared" ref="AP48:AR55" si="21">IF(AA48-$Z$48&lt;0,"0",AA48-$Z$48)</f>
        <v>2.2992000000000004</v>
      </c>
      <c r="AQ48" t="str">
        <f t="shared" si="21"/>
        <v>0</v>
      </c>
      <c r="AR48">
        <f t="shared" si="21"/>
        <v>2.3620000000000001</v>
      </c>
    </row>
    <row r="49" spans="2:53" x14ac:dyDescent="0.3">
      <c r="B49" t="s">
        <v>2</v>
      </c>
      <c r="C49" s="15">
        <v>0.37959999999999999</v>
      </c>
      <c r="D49" s="15">
        <v>5.9900000000000002E-2</v>
      </c>
      <c r="E49" s="15">
        <v>0.1767</v>
      </c>
      <c r="F49" s="15">
        <v>1.3329</v>
      </c>
      <c r="G49" s="15">
        <v>0.52510000000000001</v>
      </c>
      <c r="H49" s="15">
        <v>6.4299999999999996E-2</v>
      </c>
      <c r="I49" s="15">
        <v>0.1479</v>
      </c>
      <c r="J49" s="15">
        <v>1.2996000000000001</v>
      </c>
      <c r="K49" s="15">
        <v>0.28749999999999998</v>
      </c>
      <c r="L49" s="15">
        <v>6.4500000000000002E-2</v>
      </c>
      <c r="M49" s="15">
        <v>0.24779999999999999</v>
      </c>
      <c r="N49" s="15">
        <v>1.0224</v>
      </c>
      <c r="Q49" t="s">
        <v>2</v>
      </c>
      <c r="R49">
        <f>C49-$C$5</f>
        <v>0.33510000000000001</v>
      </c>
      <c r="S49">
        <f>D49-$D$5</f>
        <v>5.0000000000000044E-4</v>
      </c>
      <c r="T49">
        <f>E49-$E$5</f>
        <v>0.1293</v>
      </c>
      <c r="U49">
        <f>F49-$F$5</f>
        <v>1.2804</v>
      </c>
      <c r="V49">
        <f>G49-$G$5</f>
        <v>0.48150000000000004</v>
      </c>
      <c r="W49">
        <f>H49-$H$5</f>
        <v>1.8999999999999989E-3</v>
      </c>
      <c r="X49">
        <f>I49-$I$5</f>
        <v>9.98E-2</v>
      </c>
      <c r="Y49">
        <f>J49-$J$5</f>
        <v>1.2526000000000002</v>
      </c>
      <c r="Z49">
        <f>K49-$K$5</f>
        <v>0.24429999999999996</v>
      </c>
      <c r="AA49">
        <f>L49-$L$5</f>
        <v>4.2000000000000023E-3</v>
      </c>
      <c r="AB49">
        <f>M49-$M$5</f>
        <v>0.19949999999999998</v>
      </c>
      <c r="AC49">
        <f>N49-$N$5</f>
        <v>0.97160000000000002</v>
      </c>
      <c r="AF49" t="s">
        <v>2</v>
      </c>
      <c r="AG49">
        <f>IF(R49-$R$48&lt;0,"0",R49-$R$48)</f>
        <v>0.33529999999999999</v>
      </c>
      <c r="AH49">
        <f t="shared" si="19"/>
        <v>6.9999999999999923E-4</v>
      </c>
      <c r="AI49">
        <f t="shared" si="19"/>
        <v>0.1295</v>
      </c>
      <c r="AJ49">
        <f t="shared" si="19"/>
        <v>1.2806</v>
      </c>
      <c r="AK49">
        <f t="shared" ref="AK49:AK55" si="22">IF(V49-$V$48&lt;0,"0",V49-$V$48)</f>
        <v>0.46120000000000005</v>
      </c>
      <c r="AL49" t="str">
        <f t="shared" si="20"/>
        <v>0</v>
      </c>
      <c r="AM49">
        <f t="shared" si="20"/>
        <v>7.9500000000000015E-2</v>
      </c>
      <c r="AN49">
        <f t="shared" si="20"/>
        <v>1.2323000000000002</v>
      </c>
      <c r="AO49">
        <f t="shared" ref="AO49:AO55" si="23">IF(Z49-$Z$48&lt;0,"0",Z49-$Z$48)</f>
        <v>0.14709999999999995</v>
      </c>
      <c r="AP49" t="str">
        <f t="shared" si="21"/>
        <v>0</v>
      </c>
      <c r="AQ49">
        <f t="shared" si="21"/>
        <v>0.10229999999999997</v>
      </c>
      <c r="AR49">
        <f t="shared" si="21"/>
        <v>0.87440000000000007</v>
      </c>
    </row>
    <row r="50" spans="2:53" x14ac:dyDescent="0.3">
      <c r="B50" t="s">
        <v>3</v>
      </c>
      <c r="C50" s="15">
        <v>0.25340000000000001</v>
      </c>
      <c r="D50" s="15">
        <v>8.8999999999999996E-2</v>
      </c>
      <c r="E50" s="15">
        <v>4.8399999999999999E-2</v>
      </c>
      <c r="F50" s="15">
        <v>4.9200000000000001E-2</v>
      </c>
      <c r="G50" s="15">
        <v>0.26879999999999998</v>
      </c>
      <c r="H50" s="15">
        <v>5.0500000000000003E-2</v>
      </c>
      <c r="I50" s="15">
        <v>4.5400000000000003E-2</v>
      </c>
      <c r="J50" s="15">
        <v>5.3699999999999998E-2</v>
      </c>
      <c r="K50" s="15">
        <v>0.3276</v>
      </c>
      <c r="L50" s="15">
        <v>0.92679999999999996</v>
      </c>
      <c r="M50" s="15">
        <v>4.7899999999999998E-2</v>
      </c>
      <c r="N50" s="15">
        <v>0.13170000000000001</v>
      </c>
      <c r="Q50" t="s">
        <v>3</v>
      </c>
      <c r="R50">
        <f>C50-$C$6</f>
        <v>0.20680000000000001</v>
      </c>
      <c r="S50">
        <f>D50-$D$6</f>
        <v>3.0699999999999998E-2</v>
      </c>
      <c r="T50">
        <f>E50-$E$6</f>
        <v>-0.22289999999999999</v>
      </c>
      <c r="U50">
        <f>F50-$F$6</f>
        <v>-1.0999999999999996E-2</v>
      </c>
      <c r="V50">
        <f>G50-$G$6</f>
        <v>0.22069999999999998</v>
      </c>
      <c r="W50">
        <f>H50-$H$6</f>
        <v>-1.1499999999999996E-2</v>
      </c>
      <c r="X50">
        <f>I50-$I$6</f>
        <v>-0.247</v>
      </c>
      <c r="Y50">
        <f>J50-$J$6</f>
        <v>-9.4799999999999995E-2</v>
      </c>
      <c r="Z50">
        <f>K50-$K$6</f>
        <v>0.28000000000000003</v>
      </c>
      <c r="AA50">
        <f>L50-$L$6</f>
        <v>0.8669</v>
      </c>
      <c r="AB50">
        <f>M50-$M$6</f>
        <v>-0.14369999999999999</v>
      </c>
      <c r="AC50">
        <f>N50-$N$6</f>
        <v>6.090000000000001E-2</v>
      </c>
      <c r="AF50" t="s">
        <v>3</v>
      </c>
      <c r="AG50">
        <f t="shared" ref="AG50:AG55" si="24">IF(R50-$R$48&lt;0,"0",R50-$R$48)</f>
        <v>0.20700000000000002</v>
      </c>
      <c r="AH50">
        <f t="shared" si="19"/>
        <v>3.0899999999999997E-2</v>
      </c>
      <c r="AI50" t="str">
        <f t="shared" si="19"/>
        <v>0</v>
      </c>
      <c r="AJ50" t="str">
        <f t="shared" si="19"/>
        <v>0</v>
      </c>
      <c r="AK50">
        <f t="shared" si="22"/>
        <v>0.20039999999999999</v>
      </c>
      <c r="AL50" t="str">
        <f t="shared" si="20"/>
        <v>0</v>
      </c>
      <c r="AM50" t="str">
        <f t="shared" si="20"/>
        <v>0</v>
      </c>
      <c r="AN50" t="str">
        <f t="shared" si="20"/>
        <v>0</v>
      </c>
      <c r="AO50">
        <f t="shared" si="23"/>
        <v>0.18280000000000002</v>
      </c>
      <c r="AP50">
        <f t="shared" si="21"/>
        <v>0.76970000000000005</v>
      </c>
      <c r="AQ50" t="str">
        <f t="shared" si="21"/>
        <v>0</v>
      </c>
      <c r="AR50" t="str">
        <f t="shared" si="21"/>
        <v>0</v>
      </c>
    </row>
    <row r="51" spans="2:53" x14ac:dyDescent="0.3">
      <c r="B51" t="s">
        <v>4</v>
      </c>
      <c r="C51" s="15">
        <v>0.92869999999999997</v>
      </c>
      <c r="D51" s="15">
        <v>4.5999999999999999E-2</v>
      </c>
      <c r="E51" s="15">
        <v>5.4199999999999998E-2</v>
      </c>
      <c r="F51" s="15">
        <v>0.77300000000000002</v>
      </c>
      <c r="G51" s="15">
        <v>1.5508</v>
      </c>
      <c r="H51" s="15">
        <v>1.2057</v>
      </c>
      <c r="I51" s="15">
        <v>4.6800000000000001E-2</v>
      </c>
      <c r="J51" s="15">
        <v>0.78600000000000003</v>
      </c>
      <c r="K51" s="15">
        <v>0.1663</v>
      </c>
      <c r="L51" s="15">
        <v>1.4098999999999999</v>
      </c>
      <c r="M51" s="15">
        <v>6.4000000000000001E-2</v>
      </c>
      <c r="N51" s="15">
        <v>0.80700000000000005</v>
      </c>
      <c r="Q51" t="s">
        <v>4</v>
      </c>
      <c r="R51">
        <f>C51-$C$7</f>
        <v>0.88169999999999993</v>
      </c>
      <c r="S51">
        <f>D51-$D$7</f>
        <v>-3.5000000000000031E-3</v>
      </c>
      <c r="T51">
        <f>E51-$E$7</f>
        <v>4.0999999999999995E-3</v>
      </c>
      <c r="U51">
        <f>F51-$F$7</f>
        <v>0.72270000000000001</v>
      </c>
      <c r="V51">
        <f>G51-$G$7</f>
        <v>1.4978</v>
      </c>
      <c r="W51">
        <f>H51-$H$7</f>
        <v>1.1536</v>
      </c>
      <c r="X51">
        <f>I51-$I$7</f>
        <v>-5.6999999999999967E-3</v>
      </c>
      <c r="Y51">
        <f>J51-$J$7</f>
        <v>0.73380000000000001</v>
      </c>
      <c r="Z51">
        <f>K51-$K$7</f>
        <v>0.11849999999999999</v>
      </c>
      <c r="AA51">
        <f>L51-$L$7</f>
        <v>1.3607</v>
      </c>
      <c r="AB51">
        <f>M51-$M$7</f>
        <v>1.7800000000000003E-2</v>
      </c>
      <c r="AC51">
        <f>N51-$N$7</f>
        <v>0.75230000000000008</v>
      </c>
      <c r="AF51" t="s">
        <v>4</v>
      </c>
      <c r="AG51">
        <f>IF(R51-$R$48&lt;0,"0",R51-$R$48)</f>
        <v>0.88189999999999991</v>
      </c>
      <c r="AH51" t="str">
        <f t="shared" si="19"/>
        <v>0</v>
      </c>
      <c r="AI51">
        <f t="shared" si="19"/>
        <v>4.2999999999999983E-3</v>
      </c>
      <c r="AJ51">
        <f t="shared" si="19"/>
        <v>0.72289999999999999</v>
      </c>
      <c r="AK51">
        <f t="shared" si="22"/>
        <v>1.4775</v>
      </c>
      <c r="AL51">
        <f t="shared" si="20"/>
        <v>1.1333</v>
      </c>
      <c r="AM51" t="str">
        <f t="shared" si="20"/>
        <v>0</v>
      </c>
      <c r="AN51">
        <f t="shared" si="20"/>
        <v>0.71350000000000002</v>
      </c>
      <c r="AO51">
        <f t="shared" si="23"/>
        <v>2.1299999999999986E-2</v>
      </c>
      <c r="AP51">
        <f t="shared" si="21"/>
        <v>1.2635000000000001</v>
      </c>
      <c r="AQ51" t="str">
        <f t="shared" si="21"/>
        <v>0</v>
      </c>
      <c r="AR51">
        <f t="shared" si="21"/>
        <v>0.65510000000000002</v>
      </c>
    </row>
    <row r="52" spans="2:53" x14ac:dyDescent="0.3">
      <c r="B52" t="s">
        <v>5</v>
      </c>
      <c r="C52" s="15">
        <v>9.8900000000000002E-2</v>
      </c>
      <c r="D52" s="15">
        <v>4.41E-2</v>
      </c>
      <c r="E52" s="15">
        <v>8.6499999999999994E-2</v>
      </c>
      <c r="F52" s="15">
        <v>4.4699999999999997E-2</v>
      </c>
      <c r="G52" s="15">
        <v>4.9099999999999998E-2</v>
      </c>
      <c r="H52" s="15">
        <v>0.97719999999999996</v>
      </c>
      <c r="I52" s="15">
        <v>0.13639999999999999</v>
      </c>
      <c r="J52" s="15">
        <v>0.62160000000000004</v>
      </c>
      <c r="K52" s="15">
        <v>0.1246</v>
      </c>
      <c r="L52" s="15">
        <v>4.48E-2</v>
      </c>
      <c r="M52" s="15">
        <v>7.9699999999999993E-2</v>
      </c>
      <c r="N52" s="15">
        <v>4.5400000000000003E-2</v>
      </c>
      <c r="Q52" t="s">
        <v>5</v>
      </c>
      <c r="R52">
        <f>C52-$C$8</f>
        <v>5.2700000000000004E-2</v>
      </c>
      <c r="S52">
        <f>D52-$D$8</f>
        <v>-4.0999999999999995E-3</v>
      </c>
      <c r="T52">
        <f>E52-$E$8</f>
        <v>3.3399999999999992E-2</v>
      </c>
      <c r="U52">
        <f>F52-$F$8</f>
        <v>-1.09E-2</v>
      </c>
      <c r="V52">
        <f>G52-$G$8</f>
        <v>1.9999999999999948E-3</v>
      </c>
      <c r="W52">
        <f>H52-$H$8</f>
        <v>0.92479999999999996</v>
      </c>
      <c r="X52">
        <f>I52-$I$8</f>
        <v>8.3099999999999993E-2</v>
      </c>
      <c r="Y52">
        <f>J52-$J$8</f>
        <v>0.56640000000000001</v>
      </c>
      <c r="Z52">
        <f>K52-$K$8</f>
        <v>7.6800000000000007E-2</v>
      </c>
      <c r="AA52">
        <f>L52-$L$8</f>
        <v>-9.8000000000000032E-3</v>
      </c>
      <c r="AB52">
        <f>M52-$M$8</f>
        <v>2.6899999999999993E-2</v>
      </c>
      <c r="AC52">
        <f>N52-$N$8</f>
        <v>-1.5699999999999999E-2</v>
      </c>
      <c r="AF52" t="s">
        <v>5</v>
      </c>
      <c r="AG52">
        <f t="shared" si="24"/>
        <v>5.2900000000000003E-2</v>
      </c>
      <c r="AH52" t="str">
        <f t="shared" si="19"/>
        <v>0</v>
      </c>
      <c r="AI52">
        <f t="shared" si="19"/>
        <v>3.3599999999999991E-2</v>
      </c>
      <c r="AJ52" t="str">
        <f t="shared" si="19"/>
        <v>0</v>
      </c>
      <c r="AK52" t="str">
        <f t="shared" si="22"/>
        <v>0</v>
      </c>
      <c r="AL52">
        <f t="shared" si="20"/>
        <v>0.90449999999999997</v>
      </c>
      <c r="AM52">
        <f t="shared" si="20"/>
        <v>6.2799999999999995E-2</v>
      </c>
      <c r="AN52">
        <f t="shared" si="20"/>
        <v>0.54610000000000003</v>
      </c>
      <c r="AO52" t="str">
        <f t="shared" si="23"/>
        <v>0</v>
      </c>
      <c r="AP52" t="str">
        <f t="shared" si="21"/>
        <v>0</v>
      </c>
      <c r="AQ52" t="str">
        <f t="shared" si="21"/>
        <v>0</v>
      </c>
      <c r="AR52" t="str">
        <f t="shared" si="21"/>
        <v>0</v>
      </c>
    </row>
    <row r="53" spans="2:53" x14ac:dyDescent="0.3">
      <c r="B53" t="s">
        <v>6</v>
      </c>
      <c r="C53" s="15">
        <v>0.59919999999999995</v>
      </c>
      <c r="D53" s="15">
        <v>4.3200000000000002E-2</v>
      </c>
      <c r="E53" s="15">
        <v>4.4699999999999997E-2</v>
      </c>
      <c r="F53" s="15">
        <v>0.1512</v>
      </c>
      <c r="G53" s="15">
        <v>1.3888</v>
      </c>
      <c r="H53" s="15">
        <v>4.7100000000000003E-2</v>
      </c>
      <c r="I53" s="15">
        <v>8.1900000000000001E-2</v>
      </c>
      <c r="J53" s="15">
        <v>5.8900000000000001E-2</v>
      </c>
      <c r="K53" s="15">
        <v>1.5609999999999999</v>
      </c>
      <c r="L53" s="15">
        <v>4.3700000000000003E-2</v>
      </c>
      <c r="M53" s="15">
        <v>8.1799999999999998E-2</v>
      </c>
      <c r="N53" s="15">
        <v>8.2799999999999999E-2</v>
      </c>
      <c r="Q53" t="s">
        <v>6</v>
      </c>
      <c r="R53">
        <f>C53-$C$9</f>
        <v>0.54269999999999996</v>
      </c>
      <c r="S53">
        <f>D53-$D$9</f>
        <v>-8.7999999999999953E-3</v>
      </c>
      <c r="T53">
        <f>E53-$E$9</f>
        <v>-4.500000000000004E-3</v>
      </c>
      <c r="U53">
        <f>F53-$F$9</f>
        <v>0.1004</v>
      </c>
      <c r="V53">
        <f>G53-$G$9</f>
        <v>1.3325</v>
      </c>
      <c r="W53">
        <f>H53-$H$9</f>
        <v>-6.8000000000000005E-3</v>
      </c>
      <c r="X53">
        <f>I53-$I$9</f>
        <v>2.8900000000000002E-2</v>
      </c>
      <c r="Y53">
        <f>J53-$J$9</f>
        <v>2.5999999999999981E-3</v>
      </c>
      <c r="Z53">
        <f>K53-$K$9</f>
        <v>1.5039</v>
      </c>
      <c r="AA53">
        <f>L53-$L$9</f>
        <v>-1.3299999999999999E-2</v>
      </c>
      <c r="AB53">
        <f>M53-$M$9</f>
        <v>3.2399999999999998E-2</v>
      </c>
      <c r="AC53">
        <f>N53-$N$9</f>
        <v>2.7900000000000001E-2</v>
      </c>
      <c r="AF53" t="s">
        <v>6</v>
      </c>
      <c r="AG53">
        <f t="shared" si="24"/>
        <v>0.54289999999999994</v>
      </c>
      <c r="AH53" t="str">
        <f t="shared" si="19"/>
        <v>0</v>
      </c>
      <c r="AI53" t="str">
        <f t="shared" si="19"/>
        <v>0</v>
      </c>
      <c r="AJ53">
        <f t="shared" si="19"/>
        <v>0.10059999999999999</v>
      </c>
      <c r="AK53">
        <f t="shared" si="22"/>
        <v>1.3122</v>
      </c>
      <c r="AL53" t="str">
        <f t="shared" si="20"/>
        <v>0</v>
      </c>
      <c r="AM53">
        <f t="shared" si="20"/>
        <v>8.6000000000000104E-3</v>
      </c>
      <c r="AN53" t="str">
        <f t="shared" si="20"/>
        <v>0</v>
      </c>
      <c r="AO53">
        <f t="shared" si="23"/>
        <v>1.4067000000000001</v>
      </c>
      <c r="AP53" t="str">
        <f t="shared" si="21"/>
        <v>0</v>
      </c>
      <c r="AQ53" t="str">
        <f t="shared" si="21"/>
        <v>0</v>
      </c>
      <c r="AR53" t="str">
        <f t="shared" si="21"/>
        <v>0</v>
      </c>
    </row>
    <row r="54" spans="2:53" x14ac:dyDescent="0.3">
      <c r="B54" t="s">
        <v>7</v>
      </c>
      <c r="C54" s="15">
        <v>4.8300000000000003E-2</v>
      </c>
      <c r="D54" s="15">
        <v>6.5799999999999997E-2</v>
      </c>
      <c r="E54" s="15">
        <v>4.9599999999999998E-2</v>
      </c>
      <c r="F54" s="15">
        <v>5.1999999999999998E-2</v>
      </c>
      <c r="G54" s="15">
        <v>9.7699999999999995E-2</v>
      </c>
      <c r="H54" s="15">
        <v>1.2432000000000001</v>
      </c>
      <c r="I54" s="15">
        <v>6.4399999999999999E-2</v>
      </c>
      <c r="J54" s="15">
        <v>5.0200000000000002E-2</v>
      </c>
      <c r="K54" s="15">
        <v>0.66239999999999999</v>
      </c>
      <c r="L54" s="15">
        <v>4.4600000000000001E-2</v>
      </c>
      <c r="M54" s="15">
        <v>7.4099999999999999E-2</v>
      </c>
      <c r="N54" s="15">
        <v>0.12609999999999999</v>
      </c>
      <c r="Q54" t="s">
        <v>7</v>
      </c>
      <c r="R54">
        <f>C54-$C$10</f>
        <v>-6.1999999999999972E-3</v>
      </c>
      <c r="S54">
        <f>D54-$D$10</f>
        <v>8.0000000000000002E-3</v>
      </c>
      <c r="T54">
        <f>E54-$E$10</f>
        <v>5.0000000000000044E-4</v>
      </c>
      <c r="U54">
        <f>F54-$F$10</f>
        <v>-6.7000000000000046E-3</v>
      </c>
      <c r="V54">
        <f>G54-$G$10</f>
        <v>3.7199999999999997E-2</v>
      </c>
      <c r="W54">
        <f>H54-$H$10</f>
        <v>1.1899000000000002</v>
      </c>
      <c r="X54">
        <f>I54-$I$10</f>
        <v>1.7899999999999999E-2</v>
      </c>
      <c r="Y54">
        <f>J54-$J$10</f>
        <v>4.9000000000000016E-3</v>
      </c>
      <c r="Z54">
        <f>K54-$K$10</f>
        <v>0.60680000000000001</v>
      </c>
      <c r="AA54">
        <f>L54-$L$10</f>
        <v>-1.09E-2</v>
      </c>
      <c r="AB54">
        <f>M54-$M$10</f>
        <v>2.4099999999999996E-2</v>
      </c>
      <c r="AC54">
        <f>N54-$N$10</f>
        <v>8.1899999999999987E-2</v>
      </c>
      <c r="AF54" t="s">
        <v>7</v>
      </c>
      <c r="AG54" t="str">
        <f t="shared" si="24"/>
        <v>0</v>
      </c>
      <c r="AH54">
        <f t="shared" si="19"/>
        <v>8.199999999999999E-3</v>
      </c>
      <c r="AI54">
        <f t="shared" si="19"/>
        <v>6.9999999999999923E-4</v>
      </c>
      <c r="AJ54" t="str">
        <f t="shared" si="19"/>
        <v>0</v>
      </c>
      <c r="AK54">
        <f t="shared" si="22"/>
        <v>1.6900000000000005E-2</v>
      </c>
      <c r="AL54">
        <f t="shared" si="20"/>
        <v>1.1696000000000002</v>
      </c>
      <c r="AM54" t="str">
        <f t="shared" si="20"/>
        <v>0</v>
      </c>
      <c r="AN54" t="str">
        <f t="shared" si="20"/>
        <v>0</v>
      </c>
      <c r="AO54">
        <f t="shared" si="23"/>
        <v>0.50960000000000005</v>
      </c>
      <c r="AP54" t="str">
        <f t="shared" si="21"/>
        <v>0</v>
      </c>
      <c r="AQ54" t="str">
        <f t="shared" si="21"/>
        <v>0</v>
      </c>
      <c r="AR54" t="str">
        <f t="shared" si="21"/>
        <v>0</v>
      </c>
    </row>
    <row r="55" spans="2:53" x14ac:dyDescent="0.3">
      <c r="B55" t="s">
        <v>8</v>
      </c>
      <c r="C55" s="15">
        <v>7.2099999999999997E-2</v>
      </c>
      <c r="D55" s="15">
        <v>5.7099999999999998E-2</v>
      </c>
      <c r="E55" s="15">
        <v>0.65629999999999999</v>
      </c>
      <c r="F55" s="15">
        <v>4.58E-2</v>
      </c>
      <c r="G55" s="15">
        <v>0.77729999999999999</v>
      </c>
      <c r="H55" s="15">
        <v>8.2000000000000003E-2</v>
      </c>
      <c r="I55" s="15">
        <v>2.0548999999999999</v>
      </c>
      <c r="J55" s="15">
        <v>4.5600000000000002E-2</v>
      </c>
      <c r="K55" s="15">
        <v>0.70550000000000002</v>
      </c>
      <c r="L55" s="15">
        <v>4.9099999999999998E-2</v>
      </c>
      <c r="M55" s="15">
        <v>0.83360000000000001</v>
      </c>
      <c r="N55" s="15">
        <v>8.8900000000000007E-2</v>
      </c>
      <c r="Q55" t="s">
        <v>8</v>
      </c>
      <c r="R55">
        <f>C55-$C$11</f>
        <v>1.4800000000000001E-2</v>
      </c>
      <c r="S55">
        <f>D55-$D$11</f>
        <v>-5.6999999999999967E-3</v>
      </c>
      <c r="T55">
        <f>E55-$E$11</f>
        <v>0.59489999999999998</v>
      </c>
      <c r="U55">
        <f>F55-$F$11</f>
        <v>-5.6100000000000004E-2</v>
      </c>
      <c r="V55">
        <f>G55-$G$11</f>
        <v>0.71499999999999997</v>
      </c>
      <c r="W55">
        <f>H55-$H$11</f>
        <v>2.5900000000000006E-2</v>
      </c>
      <c r="X55">
        <f>I55-$I$11</f>
        <v>1.9986999999999999</v>
      </c>
      <c r="Y55">
        <f>J55-$J$11</f>
        <v>-1.7699999999999994E-2</v>
      </c>
      <c r="Z55">
        <f>K55-$K$11</f>
        <v>0.64739999999999998</v>
      </c>
      <c r="AA55">
        <f>L55-$L$11</f>
        <v>-7.4999999999999997E-3</v>
      </c>
      <c r="AB55">
        <f>M55-$M$11</f>
        <v>0.77729999999999999</v>
      </c>
      <c r="AC55">
        <f>N55-$N$11</f>
        <v>2.8100000000000007E-2</v>
      </c>
      <c r="AF55" t="s">
        <v>8</v>
      </c>
      <c r="AG55">
        <f t="shared" si="24"/>
        <v>1.4999999999999999E-2</v>
      </c>
      <c r="AH55" t="str">
        <f t="shared" si="19"/>
        <v>0</v>
      </c>
      <c r="AI55">
        <f t="shared" si="19"/>
        <v>0.59509999999999996</v>
      </c>
      <c r="AJ55" t="str">
        <f t="shared" si="19"/>
        <v>0</v>
      </c>
      <c r="AK55">
        <f t="shared" si="22"/>
        <v>0.69469999999999998</v>
      </c>
      <c r="AL55">
        <f t="shared" si="20"/>
        <v>5.6000000000000147E-3</v>
      </c>
      <c r="AM55">
        <f t="shared" si="20"/>
        <v>1.9783999999999999</v>
      </c>
      <c r="AN55" t="str">
        <f t="shared" si="20"/>
        <v>0</v>
      </c>
      <c r="AO55">
        <f t="shared" si="23"/>
        <v>0.55020000000000002</v>
      </c>
      <c r="AP55" t="str">
        <f t="shared" si="21"/>
        <v>0</v>
      </c>
      <c r="AQ55">
        <f t="shared" si="21"/>
        <v>0.68009999999999993</v>
      </c>
      <c r="AR55" t="str">
        <f t="shared" si="21"/>
        <v>0</v>
      </c>
    </row>
    <row r="56" spans="2:53" ht="15" thickBot="1" x14ac:dyDescent="0.35"/>
    <row r="57" spans="2:53" x14ac:dyDescent="0.3">
      <c r="B57">
        <v>120</v>
      </c>
      <c r="Q57">
        <v>120</v>
      </c>
      <c r="AF57">
        <v>120</v>
      </c>
      <c r="AV57" t="s">
        <v>10</v>
      </c>
      <c r="AW57" t="s">
        <v>11</v>
      </c>
      <c r="AX57" t="s">
        <v>12</v>
      </c>
      <c r="AY57" s="4" t="s">
        <v>13</v>
      </c>
      <c r="AZ57" s="5" t="s">
        <v>14</v>
      </c>
    </row>
    <row r="58" spans="2:53" ht="15" thickBot="1" x14ac:dyDescent="0.35">
      <c r="B58" t="s">
        <v>0</v>
      </c>
      <c r="C58" s="1">
        <v>1</v>
      </c>
      <c r="D58" s="1">
        <v>2</v>
      </c>
      <c r="E58" s="1">
        <v>3</v>
      </c>
      <c r="F58" s="1">
        <v>4</v>
      </c>
      <c r="G58" s="1">
        <v>5</v>
      </c>
      <c r="H58" s="1">
        <v>6</v>
      </c>
      <c r="I58" s="1">
        <v>7</v>
      </c>
      <c r="J58" s="1">
        <v>8</v>
      </c>
      <c r="K58" s="1">
        <v>9</v>
      </c>
      <c r="L58" s="1">
        <v>10</v>
      </c>
      <c r="M58" s="1">
        <v>11</v>
      </c>
      <c r="N58" s="1">
        <v>12</v>
      </c>
      <c r="Q58" t="s">
        <v>0</v>
      </c>
      <c r="R58">
        <v>1</v>
      </c>
      <c r="S58">
        <v>2</v>
      </c>
      <c r="T58">
        <v>3</v>
      </c>
      <c r="U58">
        <v>4</v>
      </c>
      <c r="V58">
        <v>5</v>
      </c>
      <c r="W58">
        <v>6</v>
      </c>
      <c r="X58">
        <v>7</v>
      </c>
      <c r="Y58">
        <v>8</v>
      </c>
      <c r="Z58">
        <v>9</v>
      </c>
      <c r="AA58">
        <v>10</v>
      </c>
      <c r="AB58">
        <v>11</v>
      </c>
      <c r="AC58">
        <v>12</v>
      </c>
      <c r="AF58" t="s">
        <v>0</v>
      </c>
      <c r="AG58">
        <v>1</v>
      </c>
      <c r="AH58">
        <v>2</v>
      </c>
      <c r="AI58">
        <v>3</v>
      </c>
      <c r="AJ58">
        <v>4</v>
      </c>
      <c r="AK58">
        <v>5</v>
      </c>
      <c r="AL58">
        <v>6</v>
      </c>
      <c r="AM58">
        <v>7</v>
      </c>
      <c r="AN58">
        <v>8</v>
      </c>
      <c r="AO58">
        <v>9</v>
      </c>
      <c r="AP58">
        <v>10</v>
      </c>
      <c r="AQ58">
        <v>11</v>
      </c>
      <c r="AR58">
        <v>12</v>
      </c>
      <c r="AV58">
        <f>SUM(AG59:AJ66)/31</f>
        <v>0.31990645161290315</v>
      </c>
      <c r="AW58">
        <f>SUM(AK59:AN66)/31</f>
        <v>0.54981290322580645</v>
      </c>
      <c r="AX58">
        <f>SUM(AO59:AR66)/31</f>
        <v>0.49550322580645151</v>
      </c>
      <c r="AY58" s="6">
        <f>AVERAGE(AV58:AX58)</f>
        <v>0.45507419354838707</v>
      </c>
      <c r="AZ58" s="7">
        <f>STDEV(AV58:AX58)</f>
        <v>0.12016706749480788</v>
      </c>
      <c r="BA58">
        <f>AZ58*100/AY58</f>
        <v>26.406038663238498</v>
      </c>
    </row>
    <row r="59" spans="2:53" x14ac:dyDescent="0.3">
      <c r="B59" t="s">
        <v>1</v>
      </c>
      <c r="C59" s="15">
        <v>4.9099999999999998E-2</v>
      </c>
      <c r="D59" s="15">
        <v>1.601</v>
      </c>
      <c r="E59" s="15">
        <v>0.39710000000000001</v>
      </c>
      <c r="F59" s="15">
        <v>0.83250000000000002</v>
      </c>
      <c r="G59" s="15">
        <v>7.1800000000000003E-2</v>
      </c>
      <c r="H59" s="15">
        <v>1.5018</v>
      </c>
      <c r="I59" s="15">
        <v>1.5447</v>
      </c>
      <c r="J59" s="15">
        <v>9.35E-2</v>
      </c>
      <c r="K59" s="15">
        <v>0.15260000000000001</v>
      </c>
      <c r="L59" s="15">
        <v>2.4607000000000001</v>
      </c>
      <c r="M59" s="15">
        <v>7.8799999999999995E-2</v>
      </c>
      <c r="N59" s="15">
        <v>2.3210000000000002</v>
      </c>
      <c r="Q59" t="s">
        <v>1</v>
      </c>
      <c r="R59">
        <f>C59-$C$4</f>
        <v>1.5999999999999973E-3</v>
      </c>
      <c r="S59">
        <f>D59-$D$4</f>
        <v>1.556</v>
      </c>
      <c r="T59">
        <f>E59-$E$4</f>
        <v>0.3508</v>
      </c>
      <c r="U59">
        <f>F59-$F$4</f>
        <v>0.78029999999999999</v>
      </c>
      <c r="V59">
        <f>G59-$G$4</f>
        <v>2.64E-2</v>
      </c>
      <c r="W59">
        <f>H59-$H$4</f>
        <v>1.4567000000000001</v>
      </c>
      <c r="X59">
        <f>I59-$I$4</f>
        <v>1.4991999999999999</v>
      </c>
      <c r="Y59">
        <f>J59-$J$4</f>
        <v>4.6899999999999997E-2</v>
      </c>
      <c r="Z59">
        <f>K59-$K$4</f>
        <v>0.10550000000000001</v>
      </c>
      <c r="AA59">
        <f>L59-$L$4</f>
        <v>2.4147000000000003</v>
      </c>
      <c r="AB59">
        <f>M59-$M$4</f>
        <v>3.4099999999999998E-2</v>
      </c>
      <c r="AC59">
        <f>N59-$N$4</f>
        <v>2.2710000000000004</v>
      </c>
      <c r="AF59" t="s">
        <v>1</v>
      </c>
      <c r="AG59">
        <f>IF(R59-$R$59&lt;0,"0",R59-$R$59)</f>
        <v>0</v>
      </c>
      <c r="AH59">
        <f t="shared" ref="AH59:AJ66" si="25">IF(S59-$R$59&lt;0,"0",S59-$R$59)</f>
        <v>1.5544</v>
      </c>
      <c r="AI59">
        <f t="shared" si="25"/>
        <v>0.34920000000000001</v>
      </c>
      <c r="AJ59">
        <f t="shared" si="25"/>
        <v>0.77869999999999995</v>
      </c>
      <c r="AK59">
        <f>IF(V59-$V$59&lt;0,"0",V59-$V$59)</f>
        <v>0</v>
      </c>
      <c r="AL59">
        <f t="shared" ref="AL59:AN66" si="26">IF(W59-$V$59&lt;0,"0",W59-$V$59)</f>
        <v>1.4303000000000001</v>
      </c>
      <c r="AM59">
        <f t="shared" si="26"/>
        <v>1.4727999999999999</v>
      </c>
      <c r="AN59">
        <f t="shared" si="26"/>
        <v>2.0499999999999997E-2</v>
      </c>
      <c r="AO59">
        <f>IF(Z59-$Z$59&lt;0,"0",Z59-$Z$59)</f>
        <v>0</v>
      </c>
      <c r="AP59">
        <f t="shared" ref="AP59:AR66" si="27">IF(AA59-$Z$59&lt;0,"0",AA59-$Z$59)</f>
        <v>2.3092000000000001</v>
      </c>
      <c r="AQ59" t="str">
        <f t="shared" si="27"/>
        <v>0</v>
      </c>
      <c r="AR59">
        <f t="shared" si="27"/>
        <v>2.1655000000000002</v>
      </c>
    </row>
    <row r="60" spans="2:53" x14ac:dyDescent="0.3">
      <c r="B60" t="s">
        <v>2</v>
      </c>
      <c r="C60" s="15">
        <v>0.81259999999999999</v>
      </c>
      <c r="D60" s="15">
        <v>6.08E-2</v>
      </c>
      <c r="E60" s="15">
        <v>0.87639999999999996</v>
      </c>
      <c r="F60" s="15">
        <v>1.6952</v>
      </c>
      <c r="G60" s="15">
        <v>0.97829999999999995</v>
      </c>
      <c r="H60" s="15">
        <v>6.3500000000000001E-2</v>
      </c>
      <c r="I60" s="15">
        <v>0.35199999999999998</v>
      </c>
      <c r="J60" s="15">
        <v>1.6612</v>
      </c>
      <c r="K60" s="15">
        <v>1.2442</v>
      </c>
      <c r="L60" s="15">
        <v>6.4000000000000001E-2</v>
      </c>
      <c r="M60" s="15">
        <v>0.67579999999999996</v>
      </c>
      <c r="N60" s="15">
        <v>1.5249999999999999</v>
      </c>
      <c r="Q60" t="s">
        <v>2</v>
      </c>
      <c r="R60">
        <f>C60-$C$5</f>
        <v>0.7681</v>
      </c>
      <c r="S60">
        <f>D60-$D$5</f>
        <v>1.3999999999999985E-3</v>
      </c>
      <c r="T60">
        <f>E60-$E$5</f>
        <v>0.82899999999999996</v>
      </c>
      <c r="U60">
        <f>F60-$F$5</f>
        <v>1.6427</v>
      </c>
      <c r="V60">
        <f>G60-$G$5</f>
        <v>0.93469999999999998</v>
      </c>
      <c r="W60">
        <f>H60-$H$5</f>
        <v>1.1000000000000038E-3</v>
      </c>
      <c r="X60">
        <f>I60-$I$5</f>
        <v>0.3039</v>
      </c>
      <c r="Y60">
        <f>J60-$J$5</f>
        <v>1.6142000000000001</v>
      </c>
      <c r="Z60">
        <f>K60-$K$5</f>
        <v>1.2010000000000001</v>
      </c>
      <c r="AA60">
        <f>L60-$L$5</f>
        <v>3.7000000000000019E-3</v>
      </c>
      <c r="AB60">
        <f>M60-$M$5</f>
        <v>0.62749999999999995</v>
      </c>
      <c r="AC60">
        <f>N60-$N$5</f>
        <v>1.4742</v>
      </c>
      <c r="AF60" t="s">
        <v>2</v>
      </c>
      <c r="AG60">
        <f t="shared" ref="AG60:AG66" si="28">IF(R60-$R$59&lt;0,"0",R60-$R$59)</f>
        <v>0.76649999999999996</v>
      </c>
      <c r="AH60" t="str">
        <f t="shared" si="25"/>
        <v>0</v>
      </c>
      <c r="AI60">
        <f t="shared" si="25"/>
        <v>0.82739999999999991</v>
      </c>
      <c r="AJ60">
        <f t="shared" si="25"/>
        <v>1.6411</v>
      </c>
      <c r="AK60">
        <f t="shared" ref="AK60:AK66" si="29">IF(V60-$V$59&lt;0,"0",V60-$V$59)</f>
        <v>0.9083</v>
      </c>
      <c r="AL60" t="str">
        <f t="shared" si="26"/>
        <v>0</v>
      </c>
      <c r="AM60">
        <f t="shared" si="26"/>
        <v>0.27750000000000002</v>
      </c>
      <c r="AN60">
        <f t="shared" si="26"/>
        <v>1.5878000000000001</v>
      </c>
      <c r="AO60">
        <f t="shared" ref="AO60:AO66" si="30">IF(Z60-$Z$59&lt;0,"0",Z60-$Z$59)</f>
        <v>1.0955000000000001</v>
      </c>
      <c r="AP60" t="str">
        <f t="shared" si="27"/>
        <v>0</v>
      </c>
      <c r="AQ60">
        <f t="shared" si="27"/>
        <v>0.52199999999999991</v>
      </c>
      <c r="AR60">
        <f t="shared" si="27"/>
        <v>1.3687</v>
      </c>
    </row>
    <row r="61" spans="2:53" x14ac:dyDescent="0.3">
      <c r="B61" t="s">
        <v>3</v>
      </c>
      <c r="C61" s="15">
        <v>0.2374</v>
      </c>
      <c r="D61" s="15">
        <v>8.72E-2</v>
      </c>
      <c r="E61" s="15">
        <v>4.7199999999999999E-2</v>
      </c>
      <c r="F61" s="15">
        <v>5.33E-2</v>
      </c>
      <c r="G61" s="15">
        <v>0.25609999999999999</v>
      </c>
      <c r="H61" s="15">
        <v>5.96E-2</v>
      </c>
      <c r="I61" s="15">
        <v>4.3700000000000003E-2</v>
      </c>
      <c r="J61" s="15">
        <v>4.8300000000000003E-2</v>
      </c>
      <c r="K61" s="15">
        <v>0.31090000000000001</v>
      </c>
      <c r="L61" s="15">
        <v>1.2898000000000001</v>
      </c>
      <c r="M61" s="15">
        <v>4.6800000000000001E-2</v>
      </c>
      <c r="N61" s="15">
        <v>0.1522</v>
      </c>
      <c r="Q61" t="s">
        <v>3</v>
      </c>
      <c r="R61">
        <f>C61-$C$6</f>
        <v>0.1908</v>
      </c>
      <c r="S61">
        <f>D61-$D$6</f>
        <v>2.8900000000000002E-2</v>
      </c>
      <c r="T61">
        <f>E61-$E$6</f>
        <v>-0.22409999999999999</v>
      </c>
      <c r="U61">
        <f>F61-$F$6</f>
        <v>-6.8999999999999964E-3</v>
      </c>
      <c r="V61">
        <f>G61-$G$6</f>
        <v>0.20799999999999999</v>
      </c>
      <c r="W61">
        <f>H61-$H$6</f>
        <v>-2.3999999999999994E-3</v>
      </c>
      <c r="X61">
        <f>I61-$I$6</f>
        <v>-0.24869999999999998</v>
      </c>
      <c r="Y61">
        <f>J61-$J$6</f>
        <v>-0.10019999999999998</v>
      </c>
      <c r="Z61">
        <f>K61-$K$6</f>
        <v>0.26329999999999998</v>
      </c>
      <c r="AA61">
        <f>L61-$L$6</f>
        <v>1.2299</v>
      </c>
      <c r="AB61">
        <f>M61-$M$6</f>
        <v>-0.14479999999999998</v>
      </c>
      <c r="AC61">
        <f>N61-$N$6</f>
        <v>8.14E-2</v>
      </c>
      <c r="AF61" t="s">
        <v>3</v>
      </c>
      <c r="AG61">
        <f t="shared" si="28"/>
        <v>0.18920000000000001</v>
      </c>
      <c r="AH61">
        <f t="shared" si="25"/>
        <v>2.7300000000000005E-2</v>
      </c>
      <c r="AI61" t="str">
        <f t="shared" si="25"/>
        <v>0</v>
      </c>
      <c r="AJ61" t="str">
        <f t="shared" si="25"/>
        <v>0</v>
      </c>
      <c r="AK61">
        <f t="shared" si="29"/>
        <v>0.18159999999999998</v>
      </c>
      <c r="AL61" t="str">
        <f t="shared" si="26"/>
        <v>0</v>
      </c>
      <c r="AM61" t="str">
        <f t="shared" si="26"/>
        <v>0</v>
      </c>
      <c r="AN61" t="str">
        <f t="shared" si="26"/>
        <v>0</v>
      </c>
      <c r="AO61">
        <f t="shared" si="30"/>
        <v>0.15779999999999997</v>
      </c>
      <c r="AP61">
        <f t="shared" si="27"/>
        <v>1.1244000000000001</v>
      </c>
      <c r="AQ61" t="str">
        <f t="shared" si="27"/>
        <v>0</v>
      </c>
      <c r="AR61" t="str">
        <f t="shared" si="27"/>
        <v>0</v>
      </c>
    </row>
    <row r="62" spans="2:53" x14ac:dyDescent="0.3">
      <c r="B62" t="s">
        <v>4</v>
      </c>
      <c r="C62" s="15">
        <v>1.1177999999999999</v>
      </c>
      <c r="D62" s="15">
        <v>5.2699999999999997E-2</v>
      </c>
      <c r="E62" s="15">
        <v>5.4899999999999997E-2</v>
      </c>
      <c r="F62" s="15">
        <v>1.0976999999999999</v>
      </c>
      <c r="G62" s="15">
        <v>1.5488</v>
      </c>
      <c r="H62" s="15">
        <v>1.5656000000000001</v>
      </c>
      <c r="I62" s="15">
        <v>4.8899999999999999E-2</v>
      </c>
      <c r="J62" s="15">
        <v>0.86570000000000003</v>
      </c>
      <c r="K62" s="15">
        <v>0.14460000000000001</v>
      </c>
      <c r="L62" s="15">
        <v>1.7853000000000001</v>
      </c>
      <c r="M62" s="15">
        <v>0.1013</v>
      </c>
      <c r="N62" s="15">
        <v>1.0757000000000001</v>
      </c>
      <c r="Q62" t="s">
        <v>4</v>
      </c>
      <c r="R62">
        <f>C62-$C$7</f>
        <v>1.0708</v>
      </c>
      <c r="S62">
        <f>D62-$D$7</f>
        <v>3.1999999999999945E-3</v>
      </c>
      <c r="T62">
        <f>E62-$E$7</f>
        <v>4.7999999999999987E-3</v>
      </c>
      <c r="U62">
        <f>F62-$F$7</f>
        <v>1.0473999999999999</v>
      </c>
      <c r="V62">
        <f>G62-$G$7</f>
        <v>1.4958</v>
      </c>
      <c r="W62">
        <f>H62-$H$7</f>
        <v>1.5135000000000001</v>
      </c>
      <c r="X62">
        <f>I62-$I$7</f>
        <v>-3.599999999999999E-3</v>
      </c>
      <c r="Y62">
        <f>J62-$J$7</f>
        <v>0.8135</v>
      </c>
      <c r="Z62">
        <f>K62-$K$7</f>
        <v>9.6799999999999997E-2</v>
      </c>
      <c r="AA62">
        <f>L62-$L$7</f>
        <v>1.7361000000000002</v>
      </c>
      <c r="AB62">
        <f>M62-$M$7</f>
        <v>5.5100000000000003E-2</v>
      </c>
      <c r="AC62">
        <f>N62-$N$7</f>
        <v>1.0210000000000001</v>
      </c>
      <c r="AF62" t="s">
        <v>4</v>
      </c>
      <c r="AG62">
        <f t="shared" si="28"/>
        <v>1.0691999999999999</v>
      </c>
      <c r="AH62">
        <f t="shared" si="25"/>
        <v>1.5999999999999973E-3</v>
      </c>
      <c r="AI62">
        <f t="shared" si="25"/>
        <v>3.2000000000000015E-3</v>
      </c>
      <c r="AJ62">
        <f t="shared" si="25"/>
        <v>1.0457999999999998</v>
      </c>
      <c r="AK62">
        <f t="shared" si="29"/>
        <v>1.4694</v>
      </c>
      <c r="AL62">
        <f t="shared" si="26"/>
        <v>1.4871000000000001</v>
      </c>
      <c r="AM62" t="str">
        <f t="shared" si="26"/>
        <v>0</v>
      </c>
      <c r="AN62">
        <f t="shared" si="26"/>
        <v>0.78710000000000002</v>
      </c>
      <c r="AO62" t="str">
        <f t="shared" si="30"/>
        <v>0</v>
      </c>
      <c r="AP62">
        <f t="shared" si="27"/>
        <v>1.6306000000000003</v>
      </c>
      <c r="AQ62" t="str">
        <f t="shared" si="27"/>
        <v>0</v>
      </c>
      <c r="AR62">
        <f t="shared" si="27"/>
        <v>0.91550000000000009</v>
      </c>
    </row>
    <row r="63" spans="2:53" x14ac:dyDescent="0.3">
      <c r="B63" t="s">
        <v>5</v>
      </c>
      <c r="C63" s="15">
        <v>9.7699999999999995E-2</v>
      </c>
      <c r="D63" s="15">
        <v>4.48E-2</v>
      </c>
      <c r="E63" s="15">
        <v>7.0699999999999999E-2</v>
      </c>
      <c r="F63" s="15">
        <v>4.5100000000000001E-2</v>
      </c>
      <c r="G63" s="15">
        <v>0.05</v>
      </c>
      <c r="H63" s="15">
        <v>1.2156</v>
      </c>
      <c r="I63" s="15">
        <v>0.27500000000000002</v>
      </c>
      <c r="J63" s="15">
        <v>0.74780000000000002</v>
      </c>
      <c r="K63" s="15">
        <v>0.10299999999999999</v>
      </c>
      <c r="L63" s="15">
        <v>5.6000000000000001E-2</v>
      </c>
      <c r="M63" s="15">
        <v>8.5199999999999998E-2</v>
      </c>
      <c r="N63" s="15">
        <v>4.4299999999999999E-2</v>
      </c>
      <c r="Q63" t="s">
        <v>5</v>
      </c>
      <c r="R63">
        <f>C63-$C$8</f>
        <v>5.1499999999999997E-2</v>
      </c>
      <c r="S63">
        <f>D63-$D$8</f>
        <v>-3.4000000000000002E-3</v>
      </c>
      <c r="T63">
        <f>E63-$E$8</f>
        <v>1.7599999999999998E-2</v>
      </c>
      <c r="U63">
        <f>F63-$F$8</f>
        <v>-1.0499999999999995E-2</v>
      </c>
      <c r="V63">
        <f>G63-$G$8</f>
        <v>2.8999999999999998E-3</v>
      </c>
      <c r="W63">
        <f>H63-$H$8</f>
        <v>1.1632</v>
      </c>
      <c r="X63">
        <f>I63-$I$8</f>
        <v>0.22170000000000001</v>
      </c>
      <c r="Y63">
        <f>J63-$J$8</f>
        <v>0.69259999999999999</v>
      </c>
      <c r="Z63">
        <f>K63-$K$8</f>
        <v>5.5199999999999992E-2</v>
      </c>
      <c r="AA63">
        <f>L63-$L$8</f>
        <v>1.3999999999999985E-3</v>
      </c>
      <c r="AB63">
        <f>M63-$M$8</f>
        <v>3.2399999999999998E-2</v>
      </c>
      <c r="AC63">
        <f>N63-$N$8</f>
        <v>-1.6800000000000002E-2</v>
      </c>
      <c r="AF63" t="s">
        <v>5</v>
      </c>
      <c r="AG63">
        <f t="shared" si="28"/>
        <v>4.99E-2</v>
      </c>
      <c r="AH63" t="str">
        <f t="shared" si="25"/>
        <v>0</v>
      </c>
      <c r="AI63">
        <f t="shared" si="25"/>
        <v>1.6E-2</v>
      </c>
      <c r="AJ63" t="str">
        <f t="shared" si="25"/>
        <v>0</v>
      </c>
      <c r="AK63" t="str">
        <f t="shared" si="29"/>
        <v>0</v>
      </c>
      <c r="AL63">
        <f t="shared" si="26"/>
        <v>1.1368</v>
      </c>
      <c r="AM63">
        <f t="shared" si="26"/>
        <v>0.1953</v>
      </c>
      <c r="AN63">
        <f t="shared" si="26"/>
        <v>0.66620000000000001</v>
      </c>
      <c r="AO63" t="str">
        <f t="shared" si="30"/>
        <v>0</v>
      </c>
      <c r="AP63" t="str">
        <f t="shared" si="27"/>
        <v>0</v>
      </c>
      <c r="AQ63" t="str">
        <f t="shared" si="27"/>
        <v>0</v>
      </c>
      <c r="AR63" t="str">
        <f t="shared" si="27"/>
        <v>0</v>
      </c>
    </row>
    <row r="64" spans="2:53" x14ac:dyDescent="0.3">
      <c r="B64" t="s">
        <v>6</v>
      </c>
      <c r="C64" s="15">
        <v>0.57450000000000001</v>
      </c>
      <c r="D64" s="15">
        <v>4.36E-2</v>
      </c>
      <c r="E64" s="15">
        <v>4.4999999999999998E-2</v>
      </c>
      <c r="F64" s="15">
        <v>0.16520000000000001</v>
      </c>
      <c r="G64" s="15">
        <v>1.1837</v>
      </c>
      <c r="H64" s="15">
        <v>4.5600000000000002E-2</v>
      </c>
      <c r="I64" s="15">
        <v>6.0299999999999999E-2</v>
      </c>
      <c r="J64" s="15">
        <v>7.85E-2</v>
      </c>
      <c r="K64" s="15">
        <v>1.3694999999999999</v>
      </c>
      <c r="L64" s="15">
        <v>4.4400000000000002E-2</v>
      </c>
      <c r="M64" s="15">
        <v>8.5500000000000007E-2</v>
      </c>
      <c r="N64" s="15">
        <v>0.10050000000000001</v>
      </c>
      <c r="Q64" t="s">
        <v>6</v>
      </c>
      <c r="R64">
        <f>C64-$C$9</f>
        <v>0.51800000000000002</v>
      </c>
      <c r="S64">
        <f>D64-$D$9</f>
        <v>-8.3999999999999977E-3</v>
      </c>
      <c r="T64">
        <f>E64-$E$9</f>
        <v>-4.2000000000000023E-3</v>
      </c>
      <c r="U64">
        <f>F64-$F$9</f>
        <v>0.11440000000000002</v>
      </c>
      <c r="V64">
        <f>G64-$G$9</f>
        <v>1.1274</v>
      </c>
      <c r="W64">
        <f>H64-$H$9</f>
        <v>-8.3000000000000018E-3</v>
      </c>
      <c r="X64">
        <f>I64-$I$9</f>
        <v>7.3000000000000009E-3</v>
      </c>
      <c r="Y64">
        <f>J64-$J$9</f>
        <v>2.2199999999999998E-2</v>
      </c>
      <c r="Z64">
        <f>K64-$K$9</f>
        <v>1.3124</v>
      </c>
      <c r="AA64">
        <f>L64-$L$9</f>
        <v>-1.26E-2</v>
      </c>
      <c r="AB64">
        <f>M64-$M$9</f>
        <v>3.6100000000000007E-2</v>
      </c>
      <c r="AC64">
        <f>N64-$N$9</f>
        <v>4.5600000000000009E-2</v>
      </c>
      <c r="AF64" t="s">
        <v>6</v>
      </c>
      <c r="AG64">
        <f t="shared" si="28"/>
        <v>0.51639999999999997</v>
      </c>
      <c r="AH64" t="str">
        <f t="shared" si="25"/>
        <v>0</v>
      </c>
      <c r="AI64" t="str">
        <f t="shared" si="25"/>
        <v>0</v>
      </c>
      <c r="AJ64">
        <f t="shared" si="25"/>
        <v>0.11280000000000001</v>
      </c>
      <c r="AK64">
        <f t="shared" si="29"/>
        <v>1.101</v>
      </c>
      <c r="AL64" t="str">
        <f t="shared" si="26"/>
        <v>0</v>
      </c>
      <c r="AM64" t="str">
        <f t="shared" si="26"/>
        <v>0</v>
      </c>
      <c r="AN64" t="str">
        <f t="shared" si="26"/>
        <v>0</v>
      </c>
      <c r="AO64">
        <f t="shared" si="30"/>
        <v>1.2069000000000001</v>
      </c>
      <c r="AP64" t="str">
        <f t="shared" si="27"/>
        <v>0</v>
      </c>
      <c r="AQ64" t="str">
        <f t="shared" si="27"/>
        <v>0</v>
      </c>
      <c r="AR64" t="str">
        <f t="shared" si="27"/>
        <v>0</v>
      </c>
    </row>
    <row r="65" spans="2:52" x14ac:dyDescent="0.3">
      <c r="B65" t="s">
        <v>7</v>
      </c>
      <c r="C65" s="15">
        <v>5.5500000000000001E-2</v>
      </c>
      <c r="D65" s="15">
        <v>6.54E-2</v>
      </c>
      <c r="E65" s="15">
        <v>4.87E-2</v>
      </c>
      <c r="F65" s="15">
        <v>5.3400000000000003E-2</v>
      </c>
      <c r="G65" s="15">
        <v>7.9200000000000007E-2</v>
      </c>
      <c r="H65" s="15">
        <v>1.5176000000000001</v>
      </c>
      <c r="I65" s="15">
        <v>6.0299999999999999E-2</v>
      </c>
      <c r="J65" s="15">
        <v>4.7899999999999998E-2</v>
      </c>
      <c r="K65" s="15">
        <v>1.1226</v>
      </c>
      <c r="L65" s="15">
        <v>4.3299999999999998E-2</v>
      </c>
      <c r="M65" s="15">
        <v>8.5300000000000001E-2</v>
      </c>
      <c r="N65" s="15">
        <v>0.15679999999999999</v>
      </c>
      <c r="Q65" t="s">
        <v>7</v>
      </c>
      <c r="R65">
        <f>C65-$C$10</f>
        <v>1.0000000000000009E-3</v>
      </c>
      <c r="S65">
        <f>D65-$D$10</f>
        <v>7.6000000000000026E-3</v>
      </c>
      <c r="T65">
        <f>E65-$E$10</f>
        <v>-3.9999999999999758E-4</v>
      </c>
      <c r="U65">
        <f>F65-$F$10</f>
        <v>-5.2999999999999992E-3</v>
      </c>
      <c r="V65">
        <f>G65-$G$10</f>
        <v>1.8700000000000008E-2</v>
      </c>
      <c r="W65">
        <f>H65-$H$10</f>
        <v>1.4643000000000002</v>
      </c>
      <c r="X65">
        <f>I65-$I$10</f>
        <v>1.38E-2</v>
      </c>
      <c r="Y65">
        <f>J65-$J$10</f>
        <v>2.5999999999999981E-3</v>
      </c>
      <c r="Z65">
        <f>K65-$K$10</f>
        <v>1.0669999999999999</v>
      </c>
      <c r="AA65">
        <f>L65-$L$10</f>
        <v>-1.2200000000000003E-2</v>
      </c>
      <c r="AB65">
        <f>M65-$M$10</f>
        <v>3.5299999999999998E-2</v>
      </c>
      <c r="AC65">
        <f>N65-$N$10</f>
        <v>0.11259999999999999</v>
      </c>
      <c r="AF65" t="s">
        <v>7</v>
      </c>
      <c r="AG65" t="str">
        <f t="shared" si="28"/>
        <v>0</v>
      </c>
      <c r="AH65">
        <f t="shared" si="25"/>
        <v>6.0000000000000053E-3</v>
      </c>
      <c r="AI65" t="str">
        <f t="shared" si="25"/>
        <v>0</v>
      </c>
      <c r="AJ65" t="str">
        <f t="shared" si="25"/>
        <v>0</v>
      </c>
      <c r="AK65" t="str">
        <f t="shared" si="29"/>
        <v>0</v>
      </c>
      <c r="AL65">
        <f t="shared" si="26"/>
        <v>1.4379000000000002</v>
      </c>
      <c r="AM65" t="str">
        <f t="shared" si="26"/>
        <v>0</v>
      </c>
      <c r="AN65" t="str">
        <f t="shared" si="26"/>
        <v>0</v>
      </c>
      <c r="AO65">
        <f t="shared" si="30"/>
        <v>0.96149999999999991</v>
      </c>
      <c r="AP65" t="str">
        <f t="shared" si="27"/>
        <v>0</v>
      </c>
      <c r="AQ65" t="str">
        <f t="shared" si="27"/>
        <v>0</v>
      </c>
      <c r="AR65">
        <f t="shared" si="27"/>
        <v>7.0999999999999813E-3</v>
      </c>
    </row>
    <row r="66" spans="2:52" x14ac:dyDescent="0.3">
      <c r="B66" t="s">
        <v>8</v>
      </c>
      <c r="C66" s="15">
        <v>6.7400000000000002E-2</v>
      </c>
      <c r="D66" s="15">
        <v>5.0900000000000001E-2</v>
      </c>
      <c r="E66" s="15">
        <v>1.0168999999999999</v>
      </c>
      <c r="F66" s="15">
        <v>4.5499999999999999E-2</v>
      </c>
      <c r="G66" s="15">
        <v>1.2016</v>
      </c>
      <c r="H66" s="15">
        <v>7.4099999999999999E-2</v>
      </c>
      <c r="I66" s="15">
        <v>1.8543000000000001</v>
      </c>
      <c r="J66" s="15">
        <v>4.6600000000000003E-2</v>
      </c>
      <c r="K66" s="15">
        <v>1.0297000000000001</v>
      </c>
      <c r="L66" s="15">
        <v>5.0299999999999997E-2</v>
      </c>
      <c r="M66" s="15">
        <v>1.1916</v>
      </c>
      <c r="N66" s="15">
        <v>9.6000000000000002E-2</v>
      </c>
      <c r="Q66" t="s">
        <v>8</v>
      </c>
      <c r="R66">
        <f>C66-$C$11</f>
        <v>1.0100000000000005E-2</v>
      </c>
      <c r="S66">
        <f>D66-$D$11</f>
        <v>-1.1899999999999994E-2</v>
      </c>
      <c r="T66">
        <f>E66-$E$11</f>
        <v>0.9554999999999999</v>
      </c>
      <c r="U66">
        <f>F66-$F$11</f>
        <v>-5.6400000000000006E-2</v>
      </c>
      <c r="V66">
        <f>G66-$G$11</f>
        <v>1.1393</v>
      </c>
      <c r="W66">
        <f>H66-$H$11</f>
        <v>1.8000000000000002E-2</v>
      </c>
      <c r="X66">
        <f>I66-$I$11</f>
        <v>1.7981</v>
      </c>
      <c r="Y66">
        <f>J66-$J$11</f>
        <v>-1.6699999999999993E-2</v>
      </c>
      <c r="Z66">
        <f>K66-$K$11</f>
        <v>0.97160000000000002</v>
      </c>
      <c r="AA66">
        <f>L66-$L$11</f>
        <v>-6.3E-3</v>
      </c>
      <c r="AB66">
        <f>M66-$M$11</f>
        <v>1.1353</v>
      </c>
      <c r="AC66">
        <f>N66-$N$11</f>
        <v>3.5200000000000002E-2</v>
      </c>
      <c r="AF66" t="s">
        <v>8</v>
      </c>
      <c r="AG66">
        <f t="shared" si="28"/>
        <v>8.5000000000000075E-3</v>
      </c>
      <c r="AH66" t="str">
        <f t="shared" si="25"/>
        <v>0</v>
      </c>
      <c r="AI66">
        <f t="shared" si="25"/>
        <v>0.95389999999999986</v>
      </c>
      <c r="AJ66" t="str">
        <f t="shared" si="25"/>
        <v>0</v>
      </c>
      <c r="AK66">
        <f t="shared" si="29"/>
        <v>1.1129</v>
      </c>
      <c r="AL66" t="str">
        <f t="shared" si="26"/>
        <v>0</v>
      </c>
      <c r="AM66">
        <f t="shared" si="26"/>
        <v>1.7717000000000001</v>
      </c>
      <c r="AN66" t="str">
        <f t="shared" si="26"/>
        <v>0</v>
      </c>
      <c r="AO66">
        <f t="shared" si="30"/>
        <v>0.86609999999999998</v>
      </c>
      <c r="AP66" t="str">
        <f t="shared" si="27"/>
        <v>0</v>
      </c>
      <c r="AQ66">
        <f t="shared" si="27"/>
        <v>1.0298</v>
      </c>
      <c r="AR66" t="str">
        <f t="shared" si="27"/>
        <v>0</v>
      </c>
    </row>
    <row r="67" spans="2:52" ht="15" thickBot="1" x14ac:dyDescent="0.35"/>
    <row r="68" spans="2:52" x14ac:dyDescent="0.3">
      <c r="B68">
        <v>144</v>
      </c>
      <c r="Q68">
        <v>144</v>
      </c>
      <c r="AF68">
        <v>144</v>
      </c>
      <c r="AV68" t="s">
        <v>10</v>
      </c>
      <c r="AW68" t="s">
        <v>11</v>
      </c>
      <c r="AX68" t="s">
        <v>12</v>
      </c>
      <c r="AY68" s="4" t="s">
        <v>13</v>
      </c>
      <c r="AZ68" s="5" t="s">
        <v>14</v>
      </c>
    </row>
    <row r="69" spans="2:52" ht="15" thickBot="1" x14ac:dyDescent="0.35">
      <c r="B69" s="8" t="s">
        <v>0</v>
      </c>
      <c r="C69" s="9">
        <v>1</v>
      </c>
      <c r="D69" s="9">
        <v>2</v>
      </c>
      <c r="E69" s="9">
        <v>3</v>
      </c>
      <c r="F69" s="9">
        <v>4</v>
      </c>
      <c r="G69" s="9">
        <v>5</v>
      </c>
      <c r="H69" s="9">
        <v>6</v>
      </c>
      <c r="I69" s="9">
        <v>7</v>
      </c>
      <c r="J69" s="9">
        <v>8</v>
      </c>
      <c r="K69" s="9">
        <v>9</v>
      </c>
      <c r="L69" s="9">
        <v>10</v>
      </c>
      <c r="M69" s="9">
        <v>11</v>
      </c>
      <c r="N69" s="9">
        <v>12</v>
      </c>
      <c r="Q69" t="s">
        <v>0</v>
      </c>
      <c r="R69">
        <v>1</v>
      </c>
      <c r="S69">
        <v>2</v>
      </c>
      <c r="T69">
        <v>3</v>
      </c>
      <c r="U69">
        <v>4</v>
      </c>
      <c r="V69">
        <v>5</v>
      </c>
      <c r="W69">
        <v>6</v>
      </c>
      <c r="X69">
        <v>7</v>
      </c>
      <c r="Y69">
        <v>8</v>
      </c>
      <c r="Z69">
        <v>9</v>
      </c>
      <c r="AA69">
        <v>10</v>
      </c>
      <c r="AB69">
        <v>11</v>
      </c>
      <c r="AC69">
        <v>12</v>
      </c>
      <c r="AF69" t="s">
        <v>0</v>
      </c>
      <c r="AG69">
        <v>1</v>
      </c>
      <c r="AH69">
        <v>2</v>
      </c>
      <c r="AI69">
        <v>3</v>
      </c>
      <c r="AJ69">
        <v>4</v>
      </c>
      <c r="AK69">
        <v>5</v>
      </c>
      <c r="AL69">
        <v>6</v>
      </c>
      <c r="AM69">
        <v>7</v>
      </c>
      <c r="AN69">
        <v>8</v>
      </c>
      <c r="AO69">
        <v>9</v>
      </c>
      <c r="AP69">
        <v>10</v>
      </c>
      <c r="AQ69">
        <v>11</v>
      </c>
      <c r="AR69">
        <v>12</v>
      </c>
      <c r="AV69">
        <f>SUM(AG70:AJ77)/31</f>
        <v>0.40227096774193544</v>
      </c>
      <c r="AW69">
        <f>SUM(AK70:AN77)/31</f>
        <v>0.70986774193548374</v>
      </c>
      <c r="AX69">
        <f>SUM(AO70:AR77)/31</f>
        <v>0.63618064516129036</v>
      </c>
      <c r="AY69" s="6">
        <f>AVERAGE(AV69:AX69)</f>
        <v>0.58277311827956979</v>
      </c>
      <c r="AZ69" s="7">
        <f>STDEV(AV69:AX69)</f>
        <v>0.16060266753477503</v>
      </c>
    </row>
    <row r="70" spans="2:52" x14ac:dyDescent="0.3">
      <c r="B70" s="8" t="s">
        <v>1</v>
      </c>
      <c r="C70" s="15">
        <v>5.1499999999999997E-2</v>
      </c>
      <c r="D70" s="15">
        <v>1.7321</v>
      </c>
      <c r="E70" s="15">
        <v>0.51670000000000005</v>
      </c>
      <c r="F70" s="15">
        <v>0.91520000000000001</v>
      </c>
      <c r="G70" s="15">
        <v>6.2100000000000002E-2</v>
      </c>
      <c r="H70" s="15">
        <v>1.6579999999999999</v>
      </c>
      <c r="I70" s="15">
        <v>1.5571999999999999</v>
      </c>
      <c r="J70" s="15">
        <v>0.13739999999999999</v>
      </c>
      <c r="K70" s="15">
        <v>0.14599999999999999</v>
      </c>
      <c r="L70" s="15">
        <v>2.4260000000000002</v>
      </c>
      <c r="M70" s="15">
        <v>8.5599999999999996E-2</v>
      </c>
      <c r="N70" s="15">
        <v>2.3988999999999998</v>
      </c>
      <c r="Q70" t="s">
        <v>1</v>
      </c>
      <c r="R70">
        <f>C70-$C$4</f>
        <v>3.9999999999999966E-3</v>
      </c>
      <c r="S70">
        <f>D70-$D$4</f>
        <v>1.6871</v>
      </c>
      <c r="T70">
        <f>E70-$E$4</f>
        <v>0.47040000000000004</v>
      </c>
      <c r="U70">
        <f>F70-$F$4</f>
        <v>0.86299999999999999</v>
      </c>
      <c r="V70">
        <f>G70-$G$4</f>
        <v>1.67E-2</v>
      </c>
      <c r="W70">
        <f>H70-$H$4</f>
        <v>1.6129</v>
      </c>
      <c r="X70">
        <f>I70-$I$4</f>
        <v>1.5116999999999998</v>
      </c>
      <c r="Y70">
        <f>J70-$J$4</f>
        <v>9.0799999999999992E-2</v>
      </c>
      <c r="Z70">
        <f>K70-$K$4</f>
        <v>9.8899999999999988E-2</v>
      </c>
      <c r="AA70">
        <f>L70-$L$4</f>
        <v>2.3800000000000003</v>
      </c>
      <c r="AB70">
        <f>M70-$M$4</f>
        <v>4.0899999999999999E-2</v>
      </c>
      <c r="AC70">
        <f>N70-$N$4</f>
        <v>2.3489</v>
      </c>
      <c r="AF70" t="s">
        <v>1</v>
      </c>
      <c r="AG70">
        <f>IF(R70-$R$59&lt;0,"0",R70-$R$59)</f>
        <v>2.3999999999999994E-3</v>
      </c>
      <c r="AH70">
        <f t="shared" ref="AH70:AJ77" si="31">IF(S70-$R$59&lt;0,"0",S70-$R$59)</f>
        <v>1.6855</v>
      </c>
      <c r="AI70">
        <f t="shared" si="31"/>
        <v>0.46880000000000005</v>
      </c>
      <c r="AJ70">
        <f t="shared" si="31"/>
        <v>0.86139999999999994</v>
      </c>
      <c r="AK70" t="str">
        <f>IF(V70-$V$59&lt;0,"0",V70-$V$59)</f>
        <v>0</v>
      </c>
      <c r="AL70">
        <f t="shared" ref="AL70:AN77" si="32">IF(W70-$V$59&lt;0,"0",W70-$V$59)</f>
        <v>1.5865</v>
      </c>
      <c r="AM70">
        <f t="shared" si="32"/>
        <v>1.4852999999999998</v>
      </c>
      <c r="AN70">
        <f t="shared" si="32"/>
        <v>6.4399999999999985E-2</v>
      </c>
      <c r="AO70" t="str">
        <f>IF(Z70-$Z$59&lt;0,"0",Z70-$Z$59)</f>
        <v>0</v>
      </c>
      <c r="AP70">
        <f t="shared" ref="AP70:AR77" si="33">IF(AA70-$Z$59&lt;0,"0",AA70-$Z$59)</f>
        <v>2.2745000000000002</v>
      </c>
      <c r="AQ70" t="str">
        <f t="shared" si="33"/>
        <v>0</v>
      </c>
      <c r="AR70">
        <f t="shared" si="33"/>
        <v>2.2433999999999998</v>
      </c>
    </row>
    <row r="71" spans="2:52" x14ac:dyDescent="0.3">
      <c r="B71" s="8" t="s">
        <v>2</v>
      </c>
      <c r="C71" s="15">
        <v>1.0726</v>
      </c>
      <c r="D71" s="15">
        <v>5.8599999999999999E-2</v>
      </c>
      <c r="E71" s="15">
        <v>1.3966000000000001</v>
      </c>
      <c r="F71" s="15">
        <v>2.0243000000000002</v>
      </c>
      <c r="G71" s="15">
        <v>1.0419</v>
      </c>
      <c r="H71" s="15">
        <v>6.5299999999999997E-2</v>
      </c>
      <c r="I71" s="15">
        <v>1.1174999999999999</v>
      </c>
      <c r="J71" s="15">
        <v>1.9752000000000001</v>
      </c>
      <c r="K71" s="15">
        <v>1.5094000000000001</v>
      </c>
      <c r="L71" s="15">
        <v>6.1400000000000003E-2</v>
      </c>
      <c r="M71" s="15">
        <v>1.4225000000000001</v>
      </c>
      <c r="N71" s="15">
        <v>1.9571000000000001</v>
      </c>
      <c r="Q71" t="s">
        <v>2</v>
      </c>
      <c r="R71">
        <f>C71-$C$5</f>
        <v>1.0281</v>
      </c>
      <c r="S71">
        <f>D71-$D$5</f>
        <v>-8.000000000000021E-4</v>
      </c>
      <c r="T71">
        <f>E71-$E$5</f>
        <v>1.3492000000000002</v>
      </c>
      <c r="U71">
        <f>F71-$F$5</f>
        <v>1.9718000000000002</v>
      </c>
      <c r="V71">
        <f>G71-$G$5</f>
        <v>0.99830000000000008</v>
      </c>
      <c r="W71">
        <f>H71-$H$5</f>
        <v>2.8999999999999998E-3</v>
      </c>
      <c r="X71">
        <f>I71-$I$5</f>
        <v>1.0693999999999999</v>
      </c>
      <c r="Y71">
        <f>J71-$J$5</f>
        <v>1.9282000000000001</v>
      </c>
      <c r="Z71">
        <f>K71-$K$5</f>
        <v>1.4662000000000002</v>
      </c>
      <c r="AA71">
        <f>L71-$L$5</f>
        <v>1.1000000000000038E-3</v>
      </c>
      <c r="AB71">
        <f>M71-$M$5</f>
        <v>1.3742000000000001</v>
      </c>
      <c r="AC71">
        <f>N71-$N$5</f>
        <v>1.9063000000000001</v>
      </c>
      <c r="AF71" t="s">
        <v>2</v>
      </c>
      <c r="AG71">
        <f t="shared" ref="AG71:AG77" si="34">IF(R71-$R$59&lt;0,"0",R71-$R$59)</f>
        <v>1.0265</v>
      </c>
      <c r="AH71" t="str">
        <f t="shared" si="31"/>
        <v>0</v>
      </c>
      <c r="AI71">
        <f t="shared" si="31"/>
        <v>1.3476000000000001</v>
      </c>
      <c r="AJ71">
        <f t="shared" si="31"/>
        <v>1.9702000000000002</v>
      </c>
      <c r="AK71">
        <f t="shared" ref="AK71:AK77" si="35">IF(V71-$V$59&lt;0,"0",V71-$V$59)</f>
        <v>0.9719000000000001</v>
      </c>
      <c r="AL71" t="str">
        <f t="shared" si="32"/>
        <v>0</v>
      </c>
      <c r="AM71">
        <f t="shared" si="32"/>
        <v>1.0429999999999999</v>
      </c>
      <c r="AN71">
        <f t="shared" si="32"/>
        <v>1.9018000000000002</v>
      </c>
      <c r="AO71">
        <f t="shared" ref="AO71:AO77" si="36">IF(Z71-$Z$59&lt;0,"0",Z71-$Z$59)</f>
        <v>1.3607000000000002</v>
      </c>
      <c r="AP71" t="str">
        <f t="shared" si="33"/>
        <v>0</v>
      </c>
      <c r="AQ71">
        <f t="shared" si="33"/>
        <v>1.2687000000000002</v>
      </c>
      <c r="AR71">
        <f t="shared" si="33"/>
        <v>1.8008000000000002</v>
      </c>
    </row>
    <row r="72" spans="2:52" x14ac:dyDescent="0.3">
      <c r="B72" s="8" t="s">
        <v>3</v>
      </c>
      <c r="C72" s="15">
        <v>0.24060000000000001</v>
      </c>
      <c r="D72" s="15">
        <v>8.8300000000000003E-2</v>
      </c>
      <c r="E72" s="15">
        <v>4.53E-2</v>
      </c>
      <c r="F72" s="15">
        <v>5.0200000000000002E-2</v>
      </c>
      <c r="G72" s="15">
        <v>0.27079999999999999</v>
      </c>
      <c r="H72" s="15">
        <v>6.2399999999999997E-2</v>
      </c>
      <c r="I72" s="15">
        <v>4.3999999999999997E-2</v>
      </c>
      <c r="J72" s="15">
        <v>5.3800000000000001E-2</v>
      </c>
      <c r="K72" s="15">
        <v>0.32290000000000002</v>
      </c>
      <c r="L72" s="15">
        <v>1.8278000000000001</v>
      </c>
      <c r="M72" s="15">
        <v>4.4900000000000002E-2</v>
      </c>
      <c r="N72" s="15">
        <v>0.13950000000000001</v>
      </c>
      <c r="Q72" t="s">
        <v>3</v>
      </c>
      <c r="R72">
        <f>C72-$C$6</f>
        <v>0.19400000000000001</v>
      </c>
      <c r="S72">
        <f>D72-$D$6</f>
        <v>3.0000000000000006E-2</v>
      </c>
      <c r="T72">
        <f>E72-$E$6</f>
        <v>-0.22599999999999998</v>
      </c>
      <c r="U72">
        <f>F72-$F$6</f>
        <v>-9.999999999999995E-3</v>
      </c>
      <c r="V72">
        <f>G72-$G$6</f>
        <v>0.22269999999999998</v>
      </c>
      <c r="W72">
        <f>H72-$H$6</f>
        <v>3.9999999999999758E-4</v>
      </c>
      <c r="X72">
        <f>I72-$I$6</f>
        <v>-0.24840000000000001</v>
      </c>
      <c r="Y72">
        <f>J72-$J$6</f>
        <v>-9.4699999999999993E-2</v>
      </c>
      <c r="Z72">
        <f>K72-$K$6</f>
        <v>0.27529999999999999</v>
      </c>
      <c r="AA72">
        <f>L72-$L$6</f>
        <v>1.7679</v>
      </c>
      <c r="AB72">
        <f>M72-$M$6</f>
        <v>-0.1467</v>
      </c>
      <c r="AC72">
        <f>N72-$N$6</f>
        <v>6.8700000000000011E-2</v>
      </c>
      <c r="AF72" t="s">
        <v>3</v>
      </c>
      <c r="AG72">
        <f t="shared" si="34"/>
        <v>0.19240000000000002</v>
      </c>
      <c r="AH72">
        <f t="shared" si="31"/>
        <v>2.8400000000000009E-2</v>
      </c>
      <c r="AI72" t="str">
        <f t="shared" si="31"/>
        <v>0</v>
      </c>
      <c r="AJ72" t="str">
        <f t="shared" si="31"/>
        <v>0</v>
      </c>
      <c r="AK72">
        <f t="shared" si="35"/>
        <v>0.19629999999999997</v>
      </c>
      <c r="AL72" t="str">
        <f t="shared" si="32"/>
        <v>0</v>
      </c>
      <c r="AM72" t="str">
        <f t="shared" si="32"/>
        <v>0</v>
      </c>
      <c r="AN72" t="str">
        <f t="shared" si="32"/>
        <v>0</v>
      </c>
      <c r="AO72">
        <f t="shared" si="36"/>
        <v>0.16979999999999998</v>
      </c>
      <c r="AP72">
        <f t="shared" si="33"/>
        <v>1.6624000000000001</v>
      </c>
      <c r="AQ72" t="str">
        <f t="shared" si="33"/>
        <v>0</v>
      </c>
      <c r="AR72" t="str">
        <f t="shared" si="33"/>
        <v>0</v>
      </c>
    </row>
    <row r="73" spans="2:52" x14ac:dyDescent="0.3">
      <c r="B73" s="8" t="s">
        <v>4</v>
      </c>
      <c r="C73" s="15">
        <v>1.3658999999999999</v>
      </c>
      <c r="D73" s="15">
        <v>6.1400000000000003E-2</v>
      </c>
      <c r="E73" s="15">
        <v>5.2299999999999999E-2</v>
      </c>
      <c r="F73" s="15">
        <v>1.5682</v>
      </c>
      <c r="G73" s="15">
        <v>2.0158999999999998</v>
      </c>
      <c r="H73" s="15">
        <v>1.8250999999999999</v>
      </c>
      <c r="I73" s="15">
        <v>4.7600000000000003E-2</v>
      </c>
      <c r="J73" s="15">
        <v>1.7566999999999999</v>
      </c>
      <c r="K73" s="15">
        <v>0.1573</v>
      </c>
      <c r="L73" s="15">
        <v>2.0811000000000002</v>
      </c>
      <c r="M73" s="15">
        <v>0.15140000000000001</v>
      </c>
      <c r="N73" s="15">
        <v>1.3613999999999999</v>
      </c>
      <c r="Q73" t="s">
        <v>4</v>
      </c>
      <c r="R73">
        <f>C73-$C$7</f>
        <v>1.3189</v>
      </c>
      <c r="S73">
        <f>D73-$D$7</f>
        <v>1.1900000000000001E-2</v>
      </c>
      <c r="T73">
        <f>E73-$E$7</f>
        <v>2.2000000000000006E-3</v>
      </c>
      <c r="U73">
        <f>F73-$F$7</f>
        <v>1.5179</v>
      </c>
      <c r="V73">
        <f>G73-$G$7</f>
        <v>1.9628999999999999</v>
      </c>
      <c r="W73">
        <f>H73-$H$7</f>
        <v>1.7729999999999999</v>
      </c>
      <c r="X73">
        <f>I73-$I$7</f>
        <v>-4.8999999999999946E-3</v>
      </c>
      <c r="Y73">
        <f>J73-$J$7</f>
        <v>1.7044999999999999</v>
      </c>
      <c r="Z73">
        <f>K73-$K$7</f>
        <v>0.10949999999999999</v>
      </c>
      <c r="AA73">
        <f>L73-$L$7</f>
        <v>2.0319000000000003</v>
      </c>
      <c r="AB73">
        <f>M73-$M$7</f>
        <v>0.10520000000000002</v>
      </c>
      <c r="AC73">
        <f>N73-$N$7</f>
        <v>1.3067</v>
      </c>
      <c r="AF73" t="s">
        <v>4</v>
      </c>
      <c r="AG73">
        <f t="shared" si="34"/>
        <v>1.3172999999999999</v>
      </c>
      <c r="AH73">
        <f t="shared" si="31"/>
        <v>1.0300000000000004E-2</v>
      </c>
      <c r="AI73">
        <f t="shared" si="31"/>
        <v>6.0000000000000331E-4</v>
      </c>
      <c r="AJ73">
        <f t="shared" si="31"/>
        <v>1.5163</v>
      </c>
      <c r="AK73">
        <f t="shared" si="35"/>
        <v>1.9364999999999999</v>
      </c>
      <c r="AL73">
        <f t="shared" si="32"/>
        <v>1.7465999999999999</v>
      </c>
      <c r="AM73" t="str">
        <f t="shared" si="32"/>
        <v>0</v>
      </c>
      <c r="AN73">
        <f t="shared" si="32"/>
        <v>1.6780999999999999</v>
      </c>
      <c r="AO73">
        <f t="shared" si="36"/>
        <v>3.9999999999999758E-3</v>
      </c>
      <c r="AP73">
        <f t="shared" si="33"/>
        <v>1.9264000000000003</v>
      </c>
      <c r="AQ73" t="str">
        <f t="shared" si="33"/>
        <v>0</v>
      </c>
      <c r="AR73">
        <f t="shared" si="33"/>
        <v>1.2012</v>
      </c>
    </row>
    <row r="74" spans="2:52" x14ac:dyDescent="0.3">
      <c r="B74" s="8" t="s">
        <v>5</v>
      </c>
      <c r="C74" s="15">
        <v>9.3299999999999994E-2</v>
      </c>
      <c r="D74" s="15">
        <v>4.6199999999999998E-2</v>
      </c>
      <c r="E74" s="15">
        <v>7.0900000000000005E-2</v>
      </c>
      <c r="F74" s="15">
        <v>4.6300000000000001E-2</v>
      </c>
      <c r="G74" s="15">
        <v>4.8800000000000003E-2</v>
      </c>
      <c r="H74" s="15">
        <v>1.3795999999999999</v>
      </c>
      <c r="I74" s="15">
        <v>0.83169999999999999</v>
      </c>
      <c r="J74" s="15">
        <v>0.8891</v>
      </c>
      <c r="K74" s="15">
        <v>0.12690000000000001</v>
      </c>
      <c r="L74" s="15">
        <v>6.4899999999999999E-2</v>
      </c>
      <c r="M74" s="15">
        <v>9.2100000000000001E-2</v>
      </c>
      <c r="N74" s="15">
        <v>4.41E-2</v>
      </c>
      <c r="Q74" t="s">
        <v>5</v>
      </c>
      <c r="R74">
        <f>C74-$C$8</f>
        <v>4.7099999999999996E-2</v>
      </c>
      <c r="S74">
        <f>D74-$D$8</f>
        <v>-2.0000000000000018E-3</v>
      </c>
      <c r="T74">
        <f>E74-$E$8</f>
        <v>1.7800000000000003E-2</v>
      </c>
      <c r="U74">
        <f>F74-$F$8</f>
        <v>-9.2999999999999958E-3</v>
      </c>
      <c r="V74">
        <f>G74-$G$8</f>
        <v>1.7000000000000001E-3</v>
      </c>
      <c r="W74">
        <f>H74-$H$8</f>
        <v>1.3271999999999999</v>
      </c>
      <c r="X74">
        <f>I74-$I$8</f>
        <v>0.77839999999999998</v>
      </c>
      <c r="Y74">
        <f>J74-$J$8</f>
        <v>0.83389999999999997</v>
      </c>
      <c r="Z74">
        <f>K74-$K$8</f>
        <v>7.9100000000000004E-2</v>
      </c>
      <c r="AA74">
        <f>L74-$L$8</f>
        <v>1.0299999999999997E-2</v>
      </c>
      <c r="AB74">
        <f>M74-$M$8</f>
        <v>3.9300000000000002E-2</v>
      </c>
      <c r="AC74">
        <f>N74-$N$8</f>
        <v>-1.7000000000000001E-2</v>
      </c>
      <c r="AF74" t="s">
        <v>5</v>
      </c>
      <c r="AG74">
        <f t="shared" si="34"/>
        <v>4.5499999999999999E-2</v>
      </c>
      <c r="AH74" t="str">
        <f t="shared" si="31"/>
        <v>0</v>
      </c>
      <c r="AI74">
        <f t="shared" si="31"/>
        <v>1.6200000000000006E-2</v>
      </c>
      <c r="AJ74" t="str">
        <f t="shared" si="31"/>
        <v>0</v>
      </c>
      <c r="AK74" t="str">
        <f t="shared" si="35"/>
        <v>0</v>
      </c>
      <c r="AL74">
        <f t="shared" si="32"/>
        <v>1.3008</v>
      </c>
      <c r="AM74">
        <f t="shared" si="32"/>
        <v>0.752</v>
      </c>
      <c r="AN74">
        <f t="shared" si="32"/>
        <v>0.8075</v>
      </c>
      <c r="AO74" t="str">
        <f t="shared" si="36"/>
        <v>0</v>
      </c>
      <c r="AP74" t="str">
        <f t="shared" si="33"/>
        <v>0</v>
      </c>
      <c r="AQ74" t="str">
        <f t="shared" si="33"/>
        <v>0</v>
      </c>
      <c r="AR74" t="str">
        <f t="shared" si="33"/>
        <v>0</v>
      </c>
    </row>
    <row r="75" spans="2:52" x14ac:dyDescent="0.3">
      <c r="B75" s="8" t="s">
        <v>6</v>
      </c>
      <c r="C75" s="15">
        <v>0.61309999999999998</v>
      </c>
      <c r="D75" s="15">
        <v>4.2900000000000001E-2</v>
      </c>
      <c r="E75" s="15">
        <v>4.5999999999999999E-2</v>
      </c>
      <c r="F75" s="15">
        <v>0.23100000000000001</v>
      </c>
      <c r="G75" s="15">
        <v>1.601</v>
      </c>
      <c r="H75" s="15">
        <v>4.4299999999999999E-2</v>
      </c>
      <c r="I75" s="15">
        <v>7.1199999999999999E-2</v>
      </c>
      <c r="J75" s="15">
        <v>9.3700000000000006E-2</v>
      </c>
      <c r="K75" s="15">
        <v>1.8463000000000001</v>
      </c>
      <c r="L75" s="15">
        <v>4.7399999999999998E-2</v>
      </c>
      <c r="M75" s="15">
        <v>8.3500000000000005E-2</v>
      </c>
      <c r="N75" s="15">
        <v>9.4500000000000001E-2</v>
      </c>
      <c r="Q75" t="s">
        <v>6</v>
      </c>
      <c r="R75">
        <f>C75-$C$9</f>
        <v>0.55659999999999998</v>
      </c>
      <c r="S75">
        <f>D75-$D$9</f>
        <v>-9.099999999999997E-3</v>
      </c>
      <c r="T75">
        <f>E75-$E$9</f>
        <v>-3.2000000000000015E-3</v>
      </c>
      <c r="U75">
        <f>F75-$F$9</f>
        <v>0.18020000000000003</v>
      </c>
      <c r="V75">
        <f>G75-$G$9</f>
        <v>1.5447</v>
      </c>
      <c r="W75">
        <f>H75-$H$9</f>
        <v>-9.6000000000000044E-3</v>
      </c>
      <c r="X75">
        <f>I75-$I$9</f>
        <v>1.8200000000000001E-2</v>
      </c>
      <c r="Y75">
        <f>J75-$J$9</f>
        <v>3.7400000000000003E-2</v>
      </c>
      <c r="Z75">
        <f>K75-$K$9</f>
        <v>1.7892000000000001</v>
      </c>
      <c r="AA75">
        <f>L75-$L$9</f>
        <v>-9.6000000000000044E-3</v>
      </c>
      <c r="AB75">
        <f>M75-$M$9</f>
        <v>3.4100000000000005E-2</v>
      </c>
      <c r="AC75">
        <f>N75-$N$9</f>
        <v>3.9600000000000003E-2</v>
      </c>
      <c r="AF75" t="s">
        <v>6</v>
      </c>
      <c r="AG75">
        <f t="shared" si="34"/>
        <v>0.55499999999999994</v>
      </c>
      <c r="AH75" t="str">
        <f t="shared" si="31"/>
        <v>0</v>
      </c>
      <c r="AI75" t="str">
        <f t="shared" si="31"/>
        <v>0</v>
      </c>
      <c r="AJ75">
        <f t="shared" si="31"/>
        <v>0.17860000000000004</v>
      </c>
      <c r="AK75">
        <f t="shared" si="35"/>
        <v>1.5183</v>
      </c>
      <c r="AL75" t="str">
        <f t="shared" si="32"/>
        <v>0</v>
      </c>
      <c r="AM75" t="str">
        <f t="shared" si="32"/>
        <v>0</v>
      </c>
      <c r="AN75">
        <f t="shared" si="32"/>
        <v>1.1000000000000003E-2</v>
      </c>
      <c r="AO75">
        <f t="shared" si="36"/>
        <v>1.6837000000000002</v>
      </c>
      <c r="AP75" t="str">
        <f t="shared" si="33"/>
        <v>0</v>
      </c>
      <c r="AQ75" t="str">
        <f t="shared" si="33"/>
        <v>0</v>
      </c>
      <c r="AR75" t="str">
        <f t="shared" si="33"/>
        <v>0</v>
      </c>
    </row>
    <row r="76" spans="2:52" x14ac:dyDescent="0.3">
      <c r="B76" s="8" t="s">
        <v>7</v>
      </c>
      <c r="C76" s="15">
        <v>5.9499999999999997E-2</v>
      </c>
      <c r="D76" s="15">
        <v>7.2900000000000006E-2</v>
      </c>
      <c r="E76" s="15">
        <v>4.8300000000000003E-2</v>
      </c>
      <c r="F76" s="15">
        <v>5.5500000000000001E-2</v>
      </c>
      <c r="G76" s="15">
        <v>0.1129</v>
      </c>
      <c r="H76" s="15">
        <v>1.6556</v>
      </c>
      <c r="I76" s="15">
        <v>5.7799999999999997E-2</v>
      </c>
      <c r="J76" s="15">
        <v>4.6899999999999997E-2</v>
      </c>
      <c r="K76" s="15">
        <v>1.7507999999999999</v>
      </c>
      <c r="L76" s="15">
        <v>4.3400000000000001E-2</v>
      </c>
      <c r="M76" s="15">
        <v>9.64E-2</v>
      </c>
      <c r="N76" s="15">
        <v>0.14000000000000001</v>
      </c>
      <c r="Q76" t="s">
        <v>7</v>
      </c>
      <c r="R76">
        <f>C76-$C$10</f>
        <v>4.9999999999999975E-3</v>
      </c>
      <c r="S76">
        <f>D76-$D$10</f>
        <v>1.5100000000000009E-2</v>
      </c>
      <c r="T76">
        <f>E76-$E$10</f>
        <v>-7.9999999999999516E-4</v>
      </c>
      <c r="U76">
        <f>F76-$F$10</f>
        <v>-3.2000000000000015E-3</v>
      </c>
      <c r="V76">
        <f>G76-$G$10</f>
        <v>5.2400000000000002E-2</v>
      </c>
      <c r="W76">
        <f>H76-$H$10</f>
        <v>1.6023000000000001</v>
      </c>
      <c r="X76">
        <f>I76-$I$10</f>
        <v>1.1299999999999998E-2</v>
      </c>
      <c r="Y76">
        <f>J76-$J$10</f>
        <v>1.5999999999999973E-3</v>
      </c>
      <c r="Z76">
        <f>K76-$K$10</f>
        <v>1.6951999999999998</v>
      </c>
      <c r="AA76">
        <f>L76-$L$10</f>
        <v>-1.21E-2</v>
      </c>
      <c r="AB76">
        <f>M76-$M$10</f>
        <v>4.6399999999999997E-2</v>
      </c>
      <c r="AC76">
        <f>N76-$N$10</f>
        <v>9.580000000000001E-2</v>
      </c>
      <c r="AF76" t="s">
        <v>7</v>
      </c>
      <c r="AG76">
        <f t="shared" si="34"/>
        <v>3.4000000000000002E-3</v>
      </c>
      <c r="AH76">
        <f t="shared" si="31"/>
        <v>1.3500000000000012E-2</v>
      </c>
      <c r="AI76" t="str">
        <f t="shared" si="31"/>
        <v>0</v>
      </c>
      <c r="AJ76" t="str">
        <f t="shared" si="31"/>
        <v>0</v>
      </c>
      <c r="AK76">
        <f t="shared" si="35"/>
        <v>2.6000000000000002E-2</v>
      </c>
      <c r="AL76">
        <f t="shared" si="32"/>
        <v>1.5759000000000001</v>
      </c>
      <c r="AM76" t="str">
        <f t="shared" si="32"/>
        <v>0</v>
      </c>
      <c r="AN76" t="str">
        <f t="shared" si="32"/>
        <v>0</v>
      </c>
      <c r="AO76">
        <f t="shared" si="36"/>
        <v>1.5896999999999999</v>
      </c>
      <c r="AP76" t="str">
        <f t="shared" si="33"/>
        <v>0</v>
      </c>
      <c r="AQ76" t="str">
        <f t="shared" si="33"/>
        <v>0</v>
      </c>
      <c r="AR76" t="str">
        <f t="shared" si="33"/>
        <v>0</v>
      </c>
    </row>
    <row r="77" spans="2:52" x14ac:dyDescent="0.3">
      <c r="B77" s="8" t="s">
        <v>8</v>
      </c>
      <c r="C77" s="15">
        <v>6.9500000000000006E-2</v>
      </c>
      <c r="D77" s="15">
        <v>5.3199999999999997E-2</v>
      </c>
      <c r="E77" s="15">
        <v>1.2828999999999999</v>
      </c>
      <c r="F77" s="15">
        <v>4.4999999999999998E-2</v>
      </c>
      <c r="G77" s="15">
        <v>1.4999</v>
      </c>
      <c r="H77" s="15">
        <v>6.7699999999999996E-2</v>
      </c>
      <c r="I77" s="15">
        <v>2.0754000000000001</v>
      </c>
      <c r="J77" s="15">
        <v>4.65E-2</v>
      </c>
      <c r="K77" s="15">
        <v>1.296</v>
      </c>
      <c r="L77" s="15">
        <v>4.8099999999999997E-2</v>
      </c>
      <c r="M77" s="15">
        <v>1.5657000000000001</v>
      </c>
      <c r="N77" s="15">
        <v>8.4699999999999998E-2</v>
      </c>
      <c r="Q77" t="s">
        <v>8</v>
      </c>
      <c r="R77">
        <f>C77-$C$11</f>
        <v>1.2200000000000009E-2</v>
      </c>
      <c r="S77">
        <f>D77-$D$11</f>
        <v>-9.5999999999999974E-3</v>
      </c>
      <c r="T77">
        <f>E77-$E$11</f>
        <v>1.2215</v>
      </c>
      <c r="U77">
        <f>F77-$F$11</f>
        <v>-5.6900000000000006E-2</v>
      </c>
      <c r="V77">
        <f>G77-$G$11</f>
        <v>1.4376</v>
      </c>
      <c r="W77">
        <f>H77-$H$11</f>
        <v>1.1599999999999999E-2</v>
      </c>
      <c r="X77">
        <f>I77-$I$11</f>
        <v>2.0192000000000001</v>
      </c>
      <c r="Y77">
        <f>J77-$J$11</f>
        <v>-1.6799999999999995E-2</v>
      </c>
      <c r="Z77">
        <f>K77-$K$11</f>
        <v>1.2379</v>
      </c>
      <c r="AA77">
        <f>L77-$L$11</f>
        <v>-8.5000000000000006E-3</v>
      </c>
      <c r="AB77">
        <f>M77-$M$11</f>
        <v>1.5094000000000001</v>
      </c>
      <c r="AC77">
        <f>N77-$N$11</f>
        <v>2.3899999999999998E-2</v>
      </c>
      <c r="AF77" t="s">
        <v>8</v>
      </c>
      <c r="AG77">
        <f t="shared" si="34"/>
        <v>1.0600000000000012E-2</v>
      </c>
      <c r="AH77" t="str">
        <f t="shared" si="31"/>
        <v>0</v>
      </c>
      <c r="AI77">
        <f t="shared" si="31"/>
        <v>1.2199</v>
      </c>
      <c r="AJ77" t="str">
        <f t="shared" si="31"/>
        <v>0</v>
      </c>
      <c r="AK77">
        <f t="shared" si="35"/>
        <v>1.4112</v>
      </c>
      <c r="AL77" t="str">
        <f t="shared" si="32"/>
        <v>0</v>
      </c>
      <c r="AM77">
        <f t="shared" si="32"/>
        <v>1.9928000000000001</v>
      </c>
      <c r="AN77" t="str">
        <f t="shared" si="32"/>
        <v>0</v>
      </c>
      <c r="AO77">
        <f t="shared" si="36"/>
        <v>1.1324000000000001</v>
      </c>
      <c r="AP77" t="str">
        <f t="shared" si="33"/>
        <v>0</v>
      </c>
      <c r="AQ77">
        <f t="shared" si="33"/>
        <v>1.4039000000000001</v>
      </c>
      <c r="AR77" t="str">
        <f t="shared" si="33"/>
        <v>0</v>
      </c>
    </row>
    <row r="78" spans="2:52" ht="15" thickBot="1" x14ac:dyDescent="0.35"/>
    <row r="79" spans="2:52" x14ac:dyDescent="0.3">
      <c r="B79">
        <v>168</v>
      </c>
      <c r="Q79">
        <v>168</v>
      </c>
      <c r="AF79">
        <v>168</v>
      </c>
      <c r="AV79" t="s">
        <v>10</v>
      </c>
      <c r="AW79" t="s">
        <v>11</v>
      </c>
      <c r="AX79" t="s">
        <v>12</v>
      </c>
      <c r="AY79" s="4" t="s">
        <v>13</v>
      </c>
      <c r="AZ79" s="5" t="s">
        <v>14</v>
      </c>
    </row>
    <row r="80" spans="2:52" ht="15" thickBot="1" x14ac:dyDescent="0.35">
      <c r="B80" t="s">
        <v>0</v>
      </c>
      <c r="C80" s="1">
        <v>1</v>
      </c>
      <c r="D80" s="1">
        <v>2</v>
      </c>
      <c r="E80" s="1">
        <v>3</v>
      </c>
      <c r="F80" s="1">
        <v>4</v>
      </c>
      <c r="G80" s="1">
        <v>5</v>
      </c>
      <c r="H80" s="1">
        <v>6</v>
      </c>
      <c r="I80" s="1">
        <v>7</v>
      </c>
      <c r="J80" s="1">
        <v>8</v>
      </c>
      <c r="K80" s="1">
        <v>9</v>
      </c>
      <c r="L80" s="1">
        <v>10</v>
      </c>
      <c r="M80" s="1">
        <v>11</v>
      </c>
      <c r="N80" s="1">
        <v>12</v>
      </c>
      <c r="Q80" t="s">
        <v>0</v>
      </c>
      <c r="R80">
        <v>1</v>
      </c>
      <c r="S80">
        <v>2</v>
      </c>
      <c r="T80">
        <v>3</v>
      </c>
      <c r="U80">
        <v>4</v>
      </c>
      <c r="V80">
        <v>5</v>
      </c>
      <c r="W80">
        <v>6</v>
      </c>
      <c r="X80">
        <v>7</v>
      </c>
      <c r="Y80">
        <v>8</v>
      </c>
      <c r="Z80">
        <v>9</v>
      </c>
      <c r="AA80">
        <v>10</v>
      </c>
      <c r="AB80">
        <v>11</v>
      </c>
      <c r="AC80">
        <v>12</v>
      </c>
      <c r="AF80" t="s">
        <v>0</v>
      </c>
      <c r="AG80">
        <v>1</v>
      </c>
      <c r="AH80">
        <v>2</v>
      </c>
      <c r="AI80">
        <v>3</v>
      </c>
      <c r="AJ80">
        <v>4</v>
      </c>
      <c r="AK80">
        <v>5</v>
      </c>
      <c r="AL80">
        <v>6</v>
      </c>
      <c r="AM80">
        <v>7</v>
      </c>
      <c r="AN80">
        <v>8</v>
      </c>
      <c r="AO80">
        <v>9</v>
      </c>
      <c r="AP80">
        <v>10</v>
      </c>
      <c r="AQ80">
        <v>11</v>
      </c>
      <c r="AR80">
        <v>12</v>
      </c>
      <c r="AV80">
        <f>SUM(AG81:AJ88)/31</f>
        <v>0.45795483870967751</v>
      </c>
      <c r="AW80">
        <f>SUM(AK81:AN88)/31</f>
        <v>0.7707806451612903</v>
      </c>
      <c r="AX80">
        <f>SUM(AO81:AR88)/31</f>
        <v>0.72275806451612912</v>
      </c>
      <c r="AY80" s="6">
        <f>AVERAGE(AV80:AX80)</f>
        <v>0.65049784946236566</v>
      </c>
      <c r="AZ80" s="7">
        <f>STDEV(AV80:AX80)</f>
        <v>0.16846706000057537</v>
      </c>
    </row>
    <row r="81" spans="2:52" x14ac:dyDescent="0.3">
      <c r="B81" t="s">
        <v>1</v>
      </c>
      <c r="C81" s="15">
        <v>5.45E-2</v>
      </c>
      <c r="D81" s="15">
        <v>1.7536</v>
      </c>
      <c r="E81" s="15">
        <v>0.71609999999999996</v>
      </c>
      <c r="F81" s="15">
        <v>0.99280000000000002</v>
      </c>
      <c r="G81" s="15">
        <v>6.54E-2</v>
      </c>
      <c r="H81" s="15">
        <v>1.6808000000000001</v>
      </c>
      <c r="I81" s="15">
        <v>1.5077</v>
      </c>
      <c r="J81" s="15">
        <v>0.15459999999999999</v>
      </c>
      <c r="K81" s="15">
        <v>0.1489</v>
      </c>
      <c r="L81" s="15">
        <v>2.4319999999999999</v>
      </c>
      <c r="M81" s="15">
        <v>8.0100000000000005E-2</v>
      </c>
      <c r="N81" s="15">
        <v>2.3931</v>
      </c>
      <c r="Q81" t="s">
        <v>1</v>
      </c>
      <c r="R81" s="3">
        <f>C81-$C$4</f>
        <v>6.9999999999999993E-3</v>
      </c>
      <c r="S81">
        <f>D81-$D$4</f>
        <v>1.7086000000000001</v>
      </c>
      <c r="T81">
        <f>E81-$E$4</f>
        <v>0.66979999999999995</v>
      </c>
      <c r="U81">
        <f>F81-$F$4</f>
        <v>0.94059999999999999</v>
      </c>
      <c r="V81">
        <f>G81-$G$4</f>
        <v>1.9999999999999997E-2</v>
      </c>
      <c r="W81">
        <f>H81-$H$4</f>
        <v>1.6357000000000002</v>
      </c>
      <c r="X81">
        <f>I81-$I$4</f>
        <v>1.4621999999999999</v>
      </c>
      <c r="Y81">
        <f>J81-$J$4</f>
        <v>0.10799999999999998</v>
      </c>
      <c r="Z81">
        <f>K81-$K$4</f>
        <v>0.1018</v>
      </c>
      <c r="AA81">
        <f>L81-$L$4</f>
        <v>2.3860000000000001</v>
      </c>
      <c r="AB81">
        <f>M81-$M$4</f>
        <v>3.5400000000000008E-2</v>
      </c>
      <c r="AC81">
        <f>N81-$N$4</f>
        <v>2.3431000000000002</v>
      </c>
      <c r="AF81" t="s">
        <v>1</v>
      </c>
      <c r="AG81" s="3">
        <f>IF(R81-$R$59&lt;0,"0",R81-$R$59)</f>
        <v>5.400000000000002E-3</v>
      </c>
      <c r="AH81" s="3">
        <f t="shared" ref="AH81:AJ88" si="37">IF(S81-$R$59&lt;0,"0",S81-$R$59)</f>
        <v>1.7070000000000001</v>
      </c>
      <c r="AI81" s="3">
        <f t="shared" si="37"/>
        <v>0.66819999999999991</v>
      </c>
      <c r="AJ81" s="3">
        <f t="shared" si="37"/>
        <v>0.93899999999999995</v>
      </c>
      <c r="AK81" s="3" t="str">
        <f>IF(V81-$V$59&lt;0,"0",V81-$V$59)</f>
        <v>0</v>
      </c>
      <c r="AL81" s="3">
        <f t="shared" ref="AL81:AN88" si="38">IF(W81-$V$59&lt;0,"0",W81-$V$59)</f>
        <v>1.6093000000000002</v>
      </c>
      <c r="AM81" s="3">
        <f t="shared" si="38"/>
        <v>1.4358</v>
      </c>
      <c r="AN81" s="3">
        <f t="shared" si="38"/>
        <v>8.1599999999999978E-2</v>
      </c>
      <c r="AO81" s="3" t="str">
        <f>IF(Z81-$Z$59&lt;0,"0",Z81-$Z$59)</f>
        <v>0</v>
      </c>
      <c r="AP81" s="3">
        <f t="shared" ref="AP81:AR88" si="39">IF(AA81-$Z$59&lt;0,"0",AA81-$Z$59)</f>
        <v>2.2805</v>
      </c>
      <c r="AQ81" s="3" t="str">
        <f t="shared" si="39"/>
        <v>0</v>
      </c>
      <c r="AR81" s="3">
        <f t="shared" si="39"/>
        <v>2.2376</v>
      </c>
    </row>
    <row r="82" spans="2:52" x14ac:dyDescent="0.3">
      <c r="B82" t="s">
        <v>2</v>
      </c>
      <c r="C82" s="15">
        <v>0.93049999999999999</v>
      </c>
      <c r="D82" s="15">
        <v>5.8500000000000003E-2</v>
      </c>
      <c r="E82" s="15">
        <v>1.9661999999999999</v>
      </c>
      <c r="F82" s="15">
        <v>2.2368000000000001</v>
      </c>
      <c r="G82" s="15">
        <v>1.0967</v>
      </c>
      <c r="H82" s="15">
        <v>6.4000000000000001E-2</v>
      </c>
      <c r="I82" s="15">
        <v>1.5399</v>
      </c>
      <c r="J82" s="15">
        <v>2.1930999999999998</v>
      </c>
      <c r="K82" s="15">
        <v>1.4778</v>
      </c>
      <c r="L82" s="15">
        <v>6.2300000000000001E-2</v>
      </c>
      <c r="M82" s="15">
        <v>1.9817</v>
      </c>
      <c r="N82" s="15">
        <v>2.3395999999999999</v>
      </c>
      <c r="Q82" t="s">
        <v>2</v>
      </c>
      <c r="R82">
        <f>C82-$C$5</f>
        <v>0.88600000000000001</v>
      </c>
      <c r="S82">
        <f>D82-$D$5</f>
        <v>-8.9999999999999802E-4</v>
      </c>
      <c r="T82">
        <f>E82-$E$5</f>
        <v>1.9188000000000001</v>
      </c>
      <c r="U82">
        <f>F82-$F$5</f>
        <v>2.1842999999999999</v>
      </c>
      <c r="V82">
        <f>G82-$G$5</f>
        <v>1.0530999999999999</v>
      </c>
      <c r="W82">
        <f>H82-$H$5</f>
        <v>1.6000000000000042E-3</v>
      </c>
      <c r="X82">
        <f>I82-$I$5</f>
        <v>1.4918</v>
      </c>
      <c r="Y82">
        <f>J82-$J$5</f>
        <v>2.1460999999999997</v>
      </c>
      <c r="Z82">
        <f>K82-$K$5</f>
        <v>1.4346000000000001</v>
      </c>
      <c r="AA82">
        <f>L82-$L$5</f>
        <v>2.0000000000000018E-3</v>
      </c>
      <c r="AB82">
        <f>M82-$M$5</f>
        <v>1.9334</v>
      </c>
      <c r="AC82">
        <f>N82-$N$5</f>
        <v>2.2887999999999997</v>
      </c>
      <c r="AF82" t="s">
        <v>2</v>
      </c>
      <c r="AG82" s="3">
        <f t="shared" ref="AG82:AG88" si="40">IF(R82-$R$59&lt;0,"0",R82-$R$59)</f>
        <v>0.88439999999999996</v>
      </c>
      <c r="AH82" s="3" t="str">
        <f t="shared" si="37"/>
        <v>0</v>
      </c>
      <c r="AI82" s="3">
        <f t="shared" si="37"/>
        <v>1.9172</v>
      </c>
      <c r="AJ82" s="3">
        <f t="shared" si="37"/>
        <v>2.1827000000000001</v>
      </c>
      <c r="AK82" s="3">
        <f t="shared" ref="AK82:AK88" si="41">IF(V82-$V$59&lt;0,"0",V82-$V$59)</f>
        <v>1.0266999999999999</v>
      </c>
      <c r="AL82" s="3" t="str">
        <f t="shared" si="38"/>
        <v>0</v>
      </c>
      <c r="AM82" s="3">
        <f t="shared" si="38"/>
        <v>1.4654</v>
      </c>
      <c r="AN82" s="3">
        <f t="shared" si="38"/>
        <v>2.1196999999999995</v>
      </c>
      <c r="AO82" s="3">
        <f t="shared" ref="AO82:AO88" si="42">IF(Z82-$Z$59&lt;0,"0",Z82-$Z$59)</f>
        <v>1.3291000000000002</v>
      </c>
      <c r="AP82" s="3" t="str">
        <f t="shared" si="39"/>
        <v>0</v>
      </c>
      <c r="AQ82" s="3">
        <f t="shared" si="39"/>
        <v>1.8279000000000001</v>
      </c>
      <c r="AR82" s="3">
        <f t="shared" si="39"/>
        <v>2.1832999999999996</v>
      </c>
    </row>
    <row r="83" spans="2:52" x14ac:dyDescent="0.3">
      <c r="B83" t="s">
        <v>3</v>
      </c>
      <c r="C83" s="15">
        <v>0.24859999999999999</v>
      </c>
      <c r="D83" s="15">
        <v>9.2600000000000002E-2</v>
      </c>
      <c r="E83" s="15">
        <v>4.5999999999999999E-2</v>
      </c>
      <c r="F83" s="15">
        <v>5.0599999999999999E-2</v>
      </c>
      <c r="G83" s="15">
        <v>0.28699999999999998</v>
      </c>
      <c r="H83" s="15">
        <v>6.2199999999999998E-2</v>
      </c>
      <c r="I83" s="15">
        <v>4.4200000000000003E-2</v>
      </c>
      <c r="J83" s="15">
        <v>5.3999999999999999E-2</v>
      </c>
      <c r="K83" s="15">
        <v>0.33079999999999998</v>
      </c>
      <c r="L83" s="15">
        <v>2.1034000000000002</v>
      </c>
      <c r="M83" s="15">
        <v>4.5600000000000002E-2</v>
      </c>
      <c r="N83" s="15">
        <v>0.1366</v>
      </c>
      <c r="Q83" t="s">
        <v>3</v>
      </c>
      <c r="R83">
        <f>C83-$C$6</f>
        <v>0.20199999999999999</v>
      </c>
      <c r="S83">
        <f>D83-$D$6</f>
        <v>3.4300000000000004E-2</v>
      </c>
      <c r="T83">
        <f>E83-$E$6</f>
        <v>-0.2253</v>
      </c>
      <c r="U83">
        <f>F83-$F$6</f>
        <v>-9.5999999999999974E-3</v>
      </c>
      <c r="V83">
        <f>G83-$G$6</f>
        <v>0.23889999999999997</v>
      </c>
      <c r="W83">
        <f>H83-$H$6</f>
        <v>1.9999999999999879E-4</v>
      </c>
      <c r="X83">
        <f>I83-$I$6</f>
        <v>-0.24819999999999998</v>
      </c>
      <c r="Y83">
        <f>J83-$J$6</f>
        <v>-9.4500000000000001E-2</v>
      </c>
      <c r="Z83">
        <f>K83-$K$6</f>
        <v>0.28320000000000001</v>
      </c>
      <c r="AA83">
        <f>L83-$L$6</f>
        <v>2.0435000000000003</v>
      </c>
      <c r="AB83">
        <f>M83-$M$6</f>
        <v>-0.14599999999999999</v>
      </c>
      <c r="AC83">
        <f>N83-$N$6</f>
        <v>6.5799999999999997E-2</v>
      </c>
      <c r="AF83" t="s">
        <v>3</v>
      </c>
      <c r="AG83" s="3">
        <f t="shared" si="40"/>
        <v>0.20039999999999999</v>
      </c>
      <c r="AH83" s="3">
        <f t="shared" si="37"/>
        <v>3.2700000000000007E-2</v>
      </c>
      <c r="AI83" s="3" t="str">
        <f t="shared" si="37"/>
        <v>0</v>
      </c>
      <c r="AJ83" s="3" t="str">
        <f t="shared" si="37"/>
        <v>0</v>
      </c>
      <c r="AK83" s="3">
        <f t="shared" si="41"/>
        <v>0.21249999999999997</v>
      </c>
      <c r="AL83" s="3" t="str">
        <f t="shared" si="38"/>
        <v>0</v>
      </c>
      <c r="AM83" s="3" t="str">
        <f t="shared" si="38"/>
        <v>0</v>
      </c>
      <c r="AN83" s="3" t="str">
        <f t="shared" si="38"/>
        <v>0</v>
      </c>
      <c r="AO83" s="3">
        <f t="shared" si="42"/>
        <v>0.1777</v>
      </c>
      <c r="AP83" s="3">
        <f t="shared" si="39"/>
        <v>1.9380000000000004</v>
      </c>
      <c r="AQ83" s="3" t="str">
        <f t="shared" si="39"/>
        <v>0</v>
      </c>
      <c r="AR83" s="3" t="str">
        <f t="shared" si="39"/>
        <v>0</v>
      </c>
    </row>
    <row r="84" spans="2:52" x14ac:dyDescent="0.3">
      <c r="B84" t="s">
        <v>4</v>
      </c>
      <c r="C84" s="15">
        <v>1.4652000000000001</v>
      </c>
      <c r="D84" s="15">
        <v>6.3299999999999995E-2</v>
      </c>
      <c r="E84" s="15">
        <v>5.1999999999999998E-2</v>
      </c>
      <c r="F84" s="15">
        <v>1.8568</v>
      </c>
      <c r="G84" s="15">
        <v>2.1764999999999999</v>
      </c>
      <c r="H84" s="15">
        <v>1.9866999999999999</v>
      </c>
      <c r="I84" s="15">
        <v>4.65E-2</v>
      </c>
      <c r="J84" s="15">
        <v>2.0032999999999999</v>
      </c>
      <c r="K84" s="15">
        <v>0.15659999999999999</v>
      </c>
      <c r="L84" s="15">
        <v>2.3376000000000001</v>
      </c>
      <c r="M84" s="15">
        <v>0.30919999999999997</v>
      </c>
      <c r="N84" s="15">
        <v>1.6158999999999999</v>
      </c>
      <c r="Q84" t="s">
        <v>4</v>
      </c>
      <c r="R84">
        <f>C84-$C$7</f>
        <v>1.4182000000000001</v>
      </c>
      <c r="S84">
        <f>D84-$D$7</f>
        <v>1.3799999999999993E-2</v>
      </c>
      <c r="T84">
        <f>E84-$E$7</f>
        <v>1.8999999999999989E-3</v>
      </c>
      <c r="U84">
        <f>F84-$F$7</f>
        <v>1.8065</v>
      </c>
      <c r="V84">
        <f>G84-$G$7</f>
        <v>2.1234999999999999</v>
      </c>
      <c r="W84">
        <f>H84-$H$7</f>
        <v>1.9345999999999999</v>
      </c>
      <c r="X84">
        <f>I84-$I$7</f>
        <v>-5.9999999999999984E-3</v>
      </c>
      <c r="Y84">
        <f>J84-$J$7</f>
        <v>1.9510999999999998</v>
      </c>
      <c r="Z84">
        <f>K84-$K$7</f>
        <v>0.10879999999999998</v>
      </c>
      <c r="AA84">
        <f>L84-$L$7</f>
        <v>2.2884000000000002</v>
      </c>
      <c r="AB84">
        <f>M84-$M$7</f>
        <v>0.26299999999999996</v>
      </c>
      <c r="AC84">
        <f>N84-$N$7</f>
        <v>1.5611999999999999</v>
      </c>
      <c r="AF84" t="s">
        <v>4</v>
      </c>
      <c r="AG84" s="3">
        <f t="shared" si="40"/>
        <v>1.4166000000000001</v>
      </c>
      <c r="AH84" s="3">
        <f t="shared" si="37"/>
        <v>1.2199999999999996E-2</v>
      </c>
      <c r="AI84" s="3">
        <f t="shared" si="37"/>
        <v>3.0000000000000165E-4</v>
      </c>
      <c r="AJ84" s="3">
        <f t="shared" si="37"/>
        <v>1.8048999999999999</v>
      </c>
      <c r="AK84" s="3">
        <f t="shared" si="41"/>
        <v>2.0970999999999997</v>
      </c>
      <c r="AL84" s="3">
        <f t="shared" si="38"/>
        <v>1.9081999999999999</v>
      </c>
      <c r="AM84" s="3" t="str">
        <f t="shared" si="38"/>
        <v>0</v>
      </c>
      <c r="AN84" s="3">
        <f t="shared" si="38"/>
        <v>1.9246999999999999</v>
      </c>
      <c r="AO84" s="3">
        <f t="shared" si="42"/>
        <v>3.2999999999999696E-3</v>
      </c>
      <c r="AP84" s="3">
        <f t="shared" si="39"/>
        <v>2.1829000000000001</v>
      </c>
      <c r="AQ84" s="3">
        <f t="shared" si="39"/>
        <v>0.15749999999999995</v>
      </c>
      <c r="AR84" s="3">
        <f t="shared" si="39"/>
        <v>1.4557</v>
      </c>
    </row>
    <row r="85" spans="2:52" x14ac:dyDescent="0.3">
      <c r="B85" t="s">
        <v>5</v>
      </c>
      <c r="C85" s="15">
        <v>9.9400000000000002E-2</v>
      </c>
      <c r="D85" s="15">
        <v>5.1299999999999998E-2</v>
      </c>
      <c r="E85" s="15">
        <v>0.1051</v>
      </c>
      <c r="F85" s="15">
        <v>4.87E-2</v>
      </c>
      <c r="G85" s="15">
        <v>5.3900000000000003E-2</v>
      </c>
      <c r="H85" s="15">
        <v>1.5471999999999999</v>
      </c>
      <c r="I85" s="15">
        <v>1.0763</v>
      </c>
      <c r="J85" s="15">
        <v>1.0306</v>
      </c>
      <c r="K85" s="15">
        <v>0.13450000000000001</v>
      </c>
      <c r="L85" s="15">
        <v>6.7599999999999993E-2</v>
      </c>
      <c r="M85" s="15">
        <v>9.6799999999999997E-2</v>
      </c>
      <c r="N85" s="15">
        <v>4.4900000000000002E-2</v>
      </c>
      <c r="Q85" t="s">
        <v>5</v>
      </c>
      <c r="R85">
        <f>C85-$C$8</f>
        <v>5.3200000000000004E-2</v>
      </c>
      <c r="S85">
        <f>D85-$D$8</f>
        <v>3.0999999999999986E-3</v>
      </c>
      <c r="T85">
        <f>E85-$E$8</f>
        <v>5.1999999999999998E-2</v>
      </c>
      <c r="U85">
        <f>F85-$F$8</f>
        <v>-6.8999999999999964E-3</v>
      </c>
      <c r="V85">
        <f>G85-$G$8</f>
        <v>6.8000000000000005E-3</v>
      </c>
      <c r="W85">
        <f>H85-$H$8</f>
        <v>1.4947999999999999</v>
      </c>
      <c r="X85">
        <f>I85-$I$8</f>
        <v>1.0230000000000001</v>
      </c>
      <c r="Y85">
        <f>J85-$J$8</f>
        <v>0.97539999999999993</v>
      </c>
      <c r="Z85">
        <f>K85-$K$8</f>
        <v>8.6699999999999999E-2</v>
      </c>
      <c r="AA85">
        <f>L85-$L$8</f>
        <v>1.2999999999999991E-2</v>
      </c>
      <c r="AB85">
        <f>M85-$M$8</f>
        <v>4.3999999999999997E-2</v>
      </c>
      <c r="AC85">
        <f>N85-$N$8</f>
        <v>-1.6199999999999999E-2</v>
      </c>
      <c r="AF85" t="s">
        <v>5</v>
      </c>
      <c r="AG85" s="3">
        <f t="shared" si="40"/>
        <v>5.1600000000000007E-2</v>
      </c>
      <c r="AH85" s="3">
        <f t="shared" si="37"/>
        <v>1.5000000000000013E-3</v>
      </c>
      <c r="AI85" s="3">
        <f t="shared" si="37"/>
        <v>5.04E-2</v>
      </c>
      <c r="AJ85" s="3" t="str">
        <f t="shared" si="37"/>
        <v>0</v>
      </c>
      <c r="AK85" s="3" t="str">
        <f t="shared" si="41"/>
        <v>0</v>
      </c>
      <c r="AL85" s="3">
        <f t="shared" si="38"/>
        <v>1.4683999999999999</v>
      </c>
      <c r="AM85" s="3">
        <f t="shared" si="38"/>
        <v>0.99660000000000015</v>
      </c>
      <c r="AN85" s="3">
        <f t="shared" si="38"/>
        <v>0.94899999999999995</v>
      </c>
      <c r="AO85" s="3" t="str">
        <f t="shared" si="42"/>
        <v>0</v>
      </c>
      <c r="AP85" s="3" t="str">
        <f t="shared" si="39"/>
        <v>0</v>
      </c>
      <c r="AQ85" s="3" t="str">
        <f t="shared" si="39"/>
        <v>0</v>
      </c>
      <c r="AR85" s="3" t="str">
        <f t="shared" si="39"/>
        <v>0</v>
      </c>
    </row>
    <row r="86" spans="2:52" x14ac:dyDescent="0.3">
      <c r="B86" t="s">
        <v>6</v>
      </c>
      <c r="C86" s="15">
        <v>0.62519999999999998</v>
      </c>
      <c r="D86" s="15">
        <v>4.5100000000000001E-2</v>
      </c>
      <c r="E86" s="15">
        <v>4.7100000000000003E-2</v>
      </c>
      <c r="F86" s="15">
        <v>0.27850000000000003</v>
      </c>
      <c r="G86" s="15">
        <v>1.6801999999999999</v>
      </c>
      <c r="H86" s="15">
        <v>4.4699999999999997E-2</v>
      </c>
      <c r="I86" s="15">
        <v>7.4700000000000003E-2</v>
      </c>
      <c r="J86" s="15">
        <v>9.6299999999999997E-2</v>
      </c>
      <c r="K86" s="15">
        <v>1.8701000000000001</v>
      </c>
      <c r="L86" s="15">
        <v>4.8500000000000001E-2</v>
      </c>
      <c r="M86" s="15">
        <v>8.6800000000000002E-2</v>
      </c>
      <c r="N86" s="15">
        <v>0.13469999999999999</v>
      </c>
      <c r="Q86" t="s">
        <v>6</v>
      </c>
      <c r="R86">
        <f>C86-$C$9</f>
        <v>0.56869999999999998</v>
      </c>
      <c r="S86">
        <f>D86-$D$9</f>
        <v>-6.8999999999999964E-3</v>
      </c>
      <c r="T86">
        <f>E86-$E$9</f>
        <v>-2.0999999999999977E-3</v>
      </c>
      <c r="U86">
        <f>F86-$F$9</f>
        <v>0.22770000000000001</v>
      </c>
      <c r="V86">
        <f>G86-$G$9</f>
        <v>1.6238999999999999</v>
      </c>
      <c r="W86">
        <f>H86-$H$9</f>
        <v>-9.2000000000000068E-3</v>
      </c>
      <c r="X86">
        <f>I86-$I$9</f>
        <v>2.1700000000000004E-2</v>
      </c>
      <c r="Y86">
        <f>J86-$J$9</f>
        <v>3.9999999999999994E-2</v>
      </c>
      <c r="Z86">
        <f>K86-$K$9</f>
        <v>1.8130000000000002</v>
      </c>
      <c r="AA86">
        <f>L86-$L$9</f>
        <v>-8.5000000000000006E-3</v>
      </c>
      <c r="AB86">
        <f>M86-$M$9</f>
        <v>3.7400000000000003E-2</v>
      </c>
      <c r="AC86">
        <f>N86-$N$9</f>
        <v>7.9799999999999982E-2</v>
      </c>
      <c r="AF86" t="s">
        <v>6</v>
      </c>
      <c r="AG86" s="3">
        <f t="shared" si="40"/>
        <v>0.56709999999999994</v>
      </c>
      <c r="AH86" s="3" t="str">
        <f t="shared" si="37"/>
        <v>0</v>
      </c>
      <c r="AI86" s="3" t="str">
        <f t="shared" si="37"/>
        <v>0</v>
      </c>
      <c r="AJ86" s="3">
        <f t="shared" si="37"/>
        <v>0.22610000000000002</v>
      </c>
      <c r="AK86" s="3">
        <f t="shared" si="41"/>
        <v>1.5974999999999999</v>
      </c>
      <c r="AL86" s="3" t="str">
        <f t="shared" si="38"/>
        <v>0</v>
      </c>
      <c r="AM86" s="3" t="str">
        <f t="shared" si="38"/>
        <v>0</v>
      </c>
      <c r="AN86" s="3">
        <f t="shared" si="38"/>
        <v>1.3599999999999994E-2</v>
      </c>
      <c r="AO86" s="3">
        <f t="shared" si="42"/>
        <v>1.7075000000000002</v>
      </c>
      <c r="AP86" s="3" t="str">
        <f t="shared" si="39"/>
        <v>0</v>
      </c>
      <c r="AQ86" s="3" t="str">
        <f t="shared" si="39"/>
        <v>0</v>
      </c>
      <c r="AR86" s="3" t="str">
        <f t="shared" si="39"/>
        <v>0</v>
      </c>
    </row>
    <row r="87" spans="2:52" x14ac:dyDescent="0.3">
      <c r="B87" t="s">
        <v>7</v>
      </c>
      <c r="C87" s="15">
        <v>7.0199999999999999E-2</v>
      </c>
      <c r="D87" s="15">
        <v>7.5899999999999995E-2</v>
      </c>
      <c r="E87" s="15">
        <v>7.85E-2</v>
      </c>
      <c r="F87" s="15">
        <v>5.9400000000000001E-2</v>
      </c>
      <c r="G87" s="15">
        <v>0.109</v>
      </c>
      <c r="H87" s="15">
        <v>1.5848</v>
      </c>
      <c r="I87" s="15">
        <v>5.8200000000000002E-2</v>
      </c>
      <c r="J87" s="15">
        <v>4.7500000000000001E-2</v>
      </c>
      <c r="K87" s="15">
        <v>2.1027</v>
      </c>
      <c r="L87" s="15">
        <v>4.3999999999999997E-2</v>
      </c>
      <c r="M87" s="15">
        <v>0.16589999999999999</v>
      </c>
      <c r="N87" s="15">
        <v>0.1386</v>
      </c>
      <c r="Q87" t="s">
        <v>7</v>
      </c>
      <c r="R87">
        <f>C87-$C$10</f>
        <v>1.5699999999999999E-2</v>
      </c>
      <c r="S87">
        <f>D87-$D$10</f>
        <v>1.8099999999999998E-2</v>
      </c>
      <c r="T87">
        <f>E87-$E$10</f>
        <v>2.9400000000000003E-2</v>
      </c>
      <c r="U87">
        <f>F87-$F$10</f>
        <v>6.9999999999999923E-4</v>
      </c>
      <c r="V87">
        <f>G87-$G$10</f>
        <v>4.8500000000000001E-2</v>
      </c>
      <c r="W87">
        <f>H87-$H$10</f>
        <v>1.5315000000000001</v>
      </c>
      <c r="X87">
        <f>I87-$I$10</f>
        <v>1.1700000000000002E-2</v>
      </c>
      <c r="Y87">
        <f>J87-$J$10</f>
        <v>2.2000000000000006E-3</v>
      </c>
      <c r="Z87">
        <f>K87-$K$10</f>
        <v>2.0470999999999999</v>
      </c>
      <c r="AA87">
        <f>L87-$L$10</f>
        <v>-1.1500000000000003E-2</v>
      </c>
      <c r="AB87">
        <f>M87-$M$10</f>
        <v>0.11589999999999999</v>
      </c>
      <c r="AC87">
        <f>N87-$N$10</f>
        <v>9.4399999999999998E-2</v>
      </c>
      <c r="AF87" t="s">
        <v>7</v>
      </c>
      <c r="AG87" s="3">
        <f t="shared" si="40"/>
        <v>1.4100000000000001E-2</v>
      </c>
      <c r="AH87" s="3">
        <f t="shared" si="37"/>
        <v>1.6500000000000001E-2</v>
      </c>
      <c r="AI87" s="3">
        <f t="shared" si="37"/>
        <v>2.7800000000000005E-2</v>
      </c>
      <c r="AJ87" s="3" t="str">
        <f t="shared" si="37"/>
        <v>0</v>
      </c>
      <c r="AK87" s="3">
        <f t="shared" si="41"/>
        <v>2.2100000000000002E-2</v>
      </c>
      <c r="AL87" s="3">
        <f t="shared" si="38"/>
        <v>1.5051000000000001</v>
      </c>
      <c r="AM87" s="3" t="str">
        <f t="shared" si="38"/>
        <v>0</v>
      </c>
      <c r="AN87" s="3" t="str">
        <f t="shared" si="38"/>
        <v>0</v>
      </c>
      <c r="AO87" s="3">
        <f t="shared" si="42"/>
        <v>1.9416</v>
      </c>
      <c r="AP87" s="3" t="str">
        <f t="shared" si="39"/>
        <v>0</v>
      </c>
      <c r="AQ87" s="3">
        <f t="shared" si="39"/>
        <v>1.0399999999999979E-2</v>
      </c>
      <c r="AR87" s="3" t="str">
        <f t="shared" si="39"/>
        <v>0</v>
      </c>
    </row>
    <row r="88" spans="2:52" x14ac:dyDescent="0.3">
      <c r="B88" t="s">
        <v>8</v>
      </c>
      <c r="C88" s="15">
        <v>6.9199999999999998E-2</v>
      </c>
      <c r="D88" s="15">
        <v>5.1700000000000003E-2</v>
      </c>
      <c r="E88" s="15">
        <v>1.5232000000000001</v>
      </c>
      <c r="F88" s="15">
        <v>4.6600000000000003E-2</v>
      </c>
      <c r="G88" s="15">
        <v>1.6616</v>
      </c>
      <c r="H88" s="15">
        <v>6.4600000000000005E-2</v>
      </c>
      <c r="I88" s="15">
        <v>1.9705999999999999</v>
      </c>
      <c r="J88" s="15">
        <v>4.6899999999999997E-2</v>
      </c>
      <c r="K88" s="15">
        <v>1.4951000000000001</v>
      </c>
      <c r="L88" s="15">
        <v>4.7E-2</v>
      </c>
      <c r="M88" s="15">
        <v>1.8028</v>
      </c>
      <c r="N88" s="15">
        <v>8.9499999999999996E-2</v>
      </c>
      <c r="Q88" t="s">
        <v>8</v>
      </c>
      <c r="R88">
        <f>C88-$C$11</f>
        <v>1.1900000000000001E-2</v>
      </c>
      <c r="S88">
        <f>D88-$D$11</f>
        <v>-1.1099999999999992E-2</v>
      </c>
      <c r="T88">
        <f>E88-$E$11</f>
        <v>1.4618000000000002</v>
      </c>
      <c r="U88">
        <f>F88-$F$11</f>
        <v>-5.5300000000000002E-2</v>
      </c>
      <c r="V88">
        <f>G88-$G$11</f>
        <v>1.5992999999999999</v>
      </c>
      <c r="W88">
        <f>H88-$H$11</f>
        <v>8.5000000000000075E-3</v>
      </c>
      <c r="X88">
        <f>I88-$I$11</f>
        <v>1.9143999999999999</v>
      </c>
      <c r="Y88">
        <f>J88-$J$11</f>
        <v>-1.6399999999999998E-2</v>
      </c>
      <c r="Z88">
        <f>K88-$K$11</f>
        <v>1.4370000000000001</v>
      </c>
      <c r="AA88">
        <f>L88-$L$11</f>
        <v>-9.5999999999999974E-3</v>
      </c>
      <c r="AB88">
        <f>M88-$M$11</f>
        <v>1.7464999999999999</v>
      </c>
      <c r="AC88">
        <f>N88-$N$11</f>
        <v>2.8699999999999996E-2</v>
      </c>
      <c r="AF88" t="s">
        <v>8</v>
      </c>
      <c r="AG88" s="3">
        <f t="shared" si="40"/>
        <v>1.0300000000000004E-2</v>
      </c>
      <c r="AH88" s="3" t="str">
        <f t="shared" si="37"/>
        <v>0</v>
      </c>
      <c r="AI88" s="3">
        <f t="shared" si="37"/>
        <v>1.4602000000000002</v>
      </c>
      <c r="AJ88" s="3" t="str">
        <f t="shared" si="37"/>
        <v>0</v>
      </c>
      <c r="AK88" s="3">
        <f t="shared" si="41"/>
        <v>1.5729</v>
      </c>
      <c r="AL88" s="3" t="str">
        <f t="shared" si="38"/>
        <v>0</v>
      </c>
      <c r="AM88" s="3">
        <f t="shared" si="38"/>
        <v>1.8879999999999999</v>
      </c>
      <c r="AN88" s="3" t="str">
        <f t="shared" si="38"/>
        <v>0</v>
      </c>
      <c r="AO88" s="3">
        <f t="shared" si="42"/>
        <v>1.3315000000000001</v>
      </c>
      <c r="AP88" s="3" t="str">
        <f t="shared" si="39"/>
        <v>0</v>
      </c>
      <c r="AQ88" s="3">
        <f t="shared" si="39"/>
        <v>1.641</v>
      </c>
      <c r="AR88" s="3" t="str">
        <f t="shared" si="39"/>
        <v>0</v>
      </c>
    </row>
    <row r="89" spans="2:52" ht="15" thickBot="1" x14ac:dyDescent="0.35"/>
    <row r="90" spans="2:52" x14ac:dyDescent="0.3">
      <c r="AY90" s="4"/>
      <c r="AZ90" s="5"/>
    </row>
    <row r="91" spans="2:52" ht="15" thickBot="1" x14ac:dyDescent="0.35">
      <c r="AY91" s="6"/>
      <c r="AZ91" s="7"/>
    </row>
    <row r="100" spans="51:52" ht="15" thickBot="1" x14ac:dyDescent="0.35"/>
    <row r="101" spans="51:52" x14ac:dyDescent="0.3">
      <c r="AY101" s="4"/>
      <c r="AZ101" s="5"/>
    </row>
    <row r="102" spans="51:52" ht="15" thickBot="1" x14ac:dyDescent="0.35">
      <c r="AY102" s="6"/>
      <c r="AZ102" s="7"/>
    </row>
    <row r="111" spans="51:52" ht="15" thickBot="1" x14ac:dyDescent="0.35"/>
    <row r="112" spans="51:52" x14ac:dyDescent="0.3">
      <c r="AY112" s="4"/>
      <c r="AZ112" s="5"/>
    </row>
    <row r="113" spans="17:52" ht="15" thickBot="1" x14ac:dyDescent="0.35">
      <c r="AY113" s="6"/>
      <c r="AZ113" s="7"/>
    </row>
    <row r="114" spans="17:52" x14ac:dyDescent="0.3">
      <c r="R114" s="3"/>
      <c r="AG114" s="3"/>
      <c r="AH114" s="3"/>
      <c r="AI114" s="3"/>
      <c r="AJ114" s="3"/>
    </row>
    <row r="115" spans="17:52" x14ac:dyDescent="0.3">
      <c r="AG115" s="3"/>
      <c r="AH115" s="3"/>
      <c r="AI115" s="3"/>
      <c r="AJ115" s="3"/>
    </row>
    <row r="116" spans="17:52" x14ac:dyDescent="0.3">
      <c r="AG116" s="3"/>
      <c r="AH116" s="3"/>
      <c r="AI116" s="3"/>
      <c r="AJ116" s="3"/>
    </row>
    <row r="117" spans="17:52" x14ac:dyDescent="0.3">
      <c r="AG117" s="3"/>
      <c r="AH117" s="3"/>
      <c r="AI117" s="3"/>
      <c r="AJ117" s="3"/>
    </row>
    <row r="118" spans="17:52" x14ac:dyDescent="0.3">
      <c r="AG118" s="3"/>
      <c r="AH118" s="3"/>
      <c r="AI118" s="3"/>
      <c r="AJ118" s="3"/>
    </row>
    <row r="119" spans="17:52" x14ac:dyDescent="0.3">
      <c r="AG119" s="3"/>
      <c r="AH119" s="3"/>
      <c r="AI119" s="3"/>
      <c r="AJ119" s="3"/>
    </row>
    <row r="120" spans="17:52" x14ac:dyDescent="0.3">
      <c r="AG120" s="3"/>
      <c r="AH120" s="3"/>
      <c r="AI120" s="3"/>
      <c r="AJ120" s="3"/>
    </row>
    <row r="121" spans="17:52" x14ac:dyDescent="0.3">
      <c r="Q121" t="s">
        <v>8</v>
      </c>
      <c r="R121">
        <f>C121-$C$11</f>
        <v>-5.7299999999999997E-2</v>
      </c>
      <c r="S121">
        <f>D121-$D$11</f>
        <v>-6.2799999999999995E-2</v>
      </c>
      <c r="T121">
        <f>E121-$E$11</f>
        <v>-6.1400000000000003E-2</v>
      </c>
      <c r="U121">
        <f>F121-$F$11</f>
        <v>-0.1019</v>
      </c>
      <c r="V121">
        <f>G121-$G$11</f>
        <v>-6.2300000000000001E-2</v>
      </c>
      <c r="W121">
        <f>H121-$H$11</f>
        <v>-5.6099999999999997E-2</v>
      </c>
      <c r="X121">
        <f>I121-$I$11</f>
        <v>-5.62E-2</v>
      </c>
      <c r="Y121">
        <f>J121-$J$11</f>
        <v>-6.3299999999999995E-2</v>
      </c>
      <c r="Z121">
        <f>K121-$K$11</f>
        <v>-5.8099999999999999E-2</v>
      </c>
      <c r="AA121">
        <f>L121-$L$11</f>
        <v>-5.6599999999999998E-2</v>
      </c>
      <c r="AB121">
        <f>M121-$M$11</f>
        <v>-5.6300000000000003E-2</v>
      </c>
      <c r="AC121">
        <f>N121-$N$11</f>
        <v>-6.08E-2</v>
      </c>
      <c r="AF121" t="s">
        <v>8</v>
      </c>
      <c r="AG121" s="3">
        <f>R121-$R$114</f>
        <v>-5.7299999999999997E-2</v>
      </c>
      <c r="AH121" s="3">
        <f>S121-$R$114</f>
        <v>-6.2799999999999995E-2</v>
      </c>
      <c r="AI121" s="3">
        <f>T121-$R$114</f>
        <v>-6.1400000000000003E-2</v>
      </c>
      <c r="AJ121" s="3">
        <f>U121-$R$114</f>
        <v>-0.1019</v>
      </c>
      <c r="AK121">
        <f>V121-$V$114</f>
        <v>-6.2300000000000001E-2</v>
      </c>
      <c r="AL121">
        <f>W121-$V$114</f>
        <v>-5.6099999999999997E-2</v>
      </c>
      <c r="AM121">
        <f>X121-$V$114</f>
        <v>-5.62E-2</v>
      </c>
      <c r="AN121">
        <f>Y121-$V$114</f>
        <v>-6.3299999999999995E-2</v>
      </c>
      <c r="AO121">
        <f>Z121-$Z$114</f>
        <v>-5.8099999999999999E-2</v>
      </c>
      <c r="AP121">
        <f>AA121-$Z$114</f>
        <v>-5.6599999999999998E-2</v>
      </c>
      <c r="AQ121">
        <f>AB121-$Z$114</f>
        <v>-5.6300000000000003E-2</v>
      </c>
      <c r="AR121">
        <f>AC121-$Z$114</f>
        <v>-6.08E-2</v>
      </c>
    </row>
  </sheetData>
  <mergeCells count="1">
    <mergeCell ref="Q1:AC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32A59-7888-4CD5-A90F-DD0838531712}">
  <sheetPr>
    <tabColor theme="5" tint="-0.499984740745262"/>
  </sheetPr>
  <dimension ref="B1:BF121"/>
  <sheetViews>
    <sheetView topLeftCell="AD1" zoomScale="55" zoomScaleNormal="55" workbookViewId="0">
      <selection activeCell="BB42" sqref="BB42"/>
    </sheetView>
  </sheetViews>
  <sheetFormatPr defaultRowHeight="14.4" x14ac:dyDescent="0.3"/>
  <sheetData>
    <row r="1" spans="2:52" x14ac:dyDescent="0.3">
      <c r="Q1" s="139" t="s">
        <v>9</v>
      </c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</row>
    <row r="2" spans="2:52" x14ac:dyDescent="0.3">
      <c r="B2">
        <v>0</v>
      </c>
    </row>
    <row r="3" spans="2:52" x14ac:dyDescent="0.3">
      <c r="B3" t="s">
        <v>0</v>
      </c>
      <c r="C3" s="1">
        <v>1</v>
      </c>
      <c r="D3" s="1">
        <v>2</v>
      </c>
      <c r="E3" s="1">
        <v>3</v>
      </c>
      <c r="F3" s="1">
        <v>4</v>
      </c>
      <c r="G3" s="1">
        <v>5</v>
      </c>
      <c r="H3" s="1">
        <v>6</v>
      </c>
      <c r="I3" s="1">
        <v>7</v>
      </c>
      <c r="J3" s="1">
        <v>8</v>
      </c>
      <c r="K3" s="1">
        <v>9</v>
      </c>
      <c r="L3" s="1">
        <v>10</v>
      </c>
      <c r="M3" s="1">
        <v>11</v>
      </c>
      <c r="N3" s="1">
        <v>12</v>
      </c>
    </row>
    <row r="4" spans="2:52" x14ac:dyDescent="0.3">
      <c r="B4" t="s">
        <v>1</v>
      </c>
      <c r="C4" s="15">
        <v>4.87E-2</v>
      </c>
      <c r="D4" s="15">
        <v>4.4299999999999999E-2</v>
      </c>
      <c r="E4" s="15">
        <v>4.8300000000000003E-2</v>
      </c>
      <c r="F4" s="15">
        <v>4.9500000000000002E-2</v>
      </c>
      <c r="G4" s="15">
        <v>4.48E-2</v>
      </c>
      <c r="H4" s="15">
        <v>4.5900000000000003E-2</v>
      </c>
      <c r="I4" s="15">
        <v>4.7399999999999998E-2</v>
      </c>
      <c r="J4" s="15">
        <v>4.8599999999999997E-2</v>
      </c>
      <c r="K4" s="15">
        <v>4.4400000000000002E-2</v>
      </c>
      <c r="L4" s="15">
        <v>4.8399999999999999E-2</v>
      </c>
      <c r="M4" s="15">
        <v>4.4299999999999999E-2</v>
      </c>
      <c r="N4" s="15">
        <v>5.0200000000000002E-2</v>
      </c>
    </row>
    <row r="5" spans="2:52" x14ac:dyDescent="0.3">
      <c r="B5" t="s">
        <v>2</v>
      </c>
      <c r="C5" s="15">
        <v>4.3700000000000003E-2</v>
      </c>
      <c r="D5" s="15">
        <v>6.3100000000000003E-2</v>
      </c>
      <c r="E5" s="15">
        <v>5.1700000000000003E-2</v>
      </c>
      <c r="F5" s="15">
        <v>4.9500000000000002E-2</v>
      </c>
      <c r="G5" s="15">
        <v>4.2700000000000002E-2</v>
      </c>
      <c r="H5" s="15">
        <v>6.5799999999999997E-2</v>
      </c>
      <c r="I5" s="15">
        <v>4.8399999999999999E-2</v>
      </c>
      <c r="J5" s="15">
        <v>4.82E-2</v>
      </c>
      <c r="K5" s="15">
        <v>5.1400000000000001E-2</v>
      </c>
      <c r="L5" s="15">
        <v>6.4000000000000001E-2</v>
      </c>
      <c r="M5" s="15">
        <v>4.8599999999999997E-2</v>
      </c>
      <c r="N5" s="15">
        <v>4.9599999999999998E-2</v>
      </c>
    </row>
    <row r="6" spans="2:52" x14ac:dyDescent="0.3">
      <c r="B6" t="s">
        <v>3</v>
      </c>
      <c r="C6" s="15">
        <v>4.58E-2</v>
      </c>
      <c r="D6" s="15">
        <v>5.2499999999999998E-2</v>
      </c>
      <c r="E6" s="15">
        <v>0.20080000000000001</v>
      </c>
      <c r="F6" s="15">
        <v>5.9799999999999999E-2</v>
      </c>
      <c r="G6" s="15">
        <v>5.7000000000000002E-2</v>
      </c>
      <c r="H6" s="15">
        <v>5.33E-2</v>
      </c>
      <c r="I6" s="15">
        <v>0.23169999999999999</v>
      </c>
      <c r="J6" s="15">
        <v>6.6900000000000001E-2</v>
      </c>
      <c r="K6" s="15">
        <v>4.7500000000000001E-2</v>
      </c>
      <c r="L6" s="15">
        <v>5.1400000000000001E-2</v>
      </c>
      <c r="M6" s="15">
        <v>0.40479999999999999</v>
      </c>
      <c r="N6" s="15">
        <v>5.8200000000000002E-2</v>
      </c>
    </row>
    <row r="7" spans="2:52" x14ac:dyDescent="0.3">
      <c r="B7" t="s">
        <v>4</v>
      </c>
      <c r="C7" s="15">
        <v>5.1299999999999998E-2</v>
      </c>
      <c r="D7" s="15">
        <v>4.9000000000000002E-2</v>
      </c>
      <c r="E7" s="15">
        <v>4.4699999999999997E-2</v>
      </c>
      <c r="F7" s="15">
        <v>5.04E-2</v>
      </c>
      <c r="G7" s="15">
        <v>5.1299999999999998E-2</v>
      </c>
      <c r="H7" s="15">
        <v>4.8500000000000001E-2</v>
      </c>
      <c r="I7" s="15">
        <v>5.8500000000000003E-2</v>
      </c>
      <c r="J7" s="15">
        <v>5.04E-2</v>
      </c>
      <c r="K7" s="15">
        <v>4.9700000000000001E-2</v>
      </c>
      <c r="L7" s="15">
        <v>4.8800000000000003E-2</v>
      </c>
      <c r="M7" s="15">
        <v>6.1199999999999997E-2</v>
      </c>
      <c r="N7" s="15">
        <v>5.3900000000000003E-2</v>
      </c>
    </row>
    <row r="8" spans="2:52" x14ac:dyDescent="0.3">
      <c r="B8" t="s">
        <v>5</v>
      </c>
      <c r="C8" s="15">
        <v>4.6300000000000001E-2</v>
      </c>
      <c r="D8" s="15">
        <v>5.5399999999999998E-2</v>
      </c>
      <c r="E8" s="15">
        <v>5.0200000000000002E-2</v>
      </c>
      <c r="F8" s="15">
        <v>5.4300000000000001E-2</v>
      </c>
      <c r="G8" s="15">
        <v>4.5199999999999997E-2</v>
      </c>
      <c r="H8" s="15">
        <v>5.6899999999999999E-2</v>
      </c>
      <c r="I8" s="15">
        <v>5.9200000000000003E-2</v>
      </c>
      <c r="J8" s="15">
        <v>5.2699999999999997E-2</v>
      </c>
      <c r="K8" s="15">
        <v>4.4699999999999997E-2</v>
      </c>
      <c r="L8" s="15">
        <v>5.3600000000000002E-2</v>
      </c>
      <c r="M8" s="15">
        <v>5.2400000000000002E-2</v>
      </c>
      <c r="N8" s="15">
        <v>5.6500000000000002E-2</v>
      </c>
    </row>
    <row r="9" spans="2:52" x14ac:dyDescent="0.3">
      <c r="B9" t="s">
        <v>6</v>
      </c>
      <c r="C9" s="15">
        <v>5.1700000000000003E-2</v>
      </c>
      <c r="D9" s="15">
        <v>5.16E-2</v>
      </c>
      <c r="E9" s="15">
        <v>5.1299999999999998E-2</v>
      </c>
      <c r="F9" s="15">
        <v>4.99E-2</v>
      </c>
      <c r="G9" s="15">
        <v>5.2200000000000003E-2</v>
      </c>
      <c r="H9" s="15">
        <v>5.0900000000000001E-2</v>
      </c>
      <c r="I9" s="15">
        <v>6.2E-2</v>
      </c>
      <c r="J9" s="15">
        <v>5.4100000000000002E-2</v>
      </c>
      <c r="K9" s="15">
        <v>5.16E-2</v>
      </c>
      <c r="L9" s="15">
        <v>5.5E-2</v>
      </c>
      <c r="M9" s="15">
        <v>5.1700000000000003E-2</v>
      </c>
      <c r="N9" s="15">
        <v>4.9799999999999997E-2</v>
      </c>
    </row>
    <row r="10" spans="2:52" x14ac:dyDescent="0.3">
      <c r="B10" t="s">
        <v>7</v>
      </c>
      <c r="C10" s="15">
        <v>5.7000000000000002E-2</v>
      </c>
      <c r="D10" s="15">
        <v>5.3699999999999998E-2</v>
      </c>
      <c r="E10" s="15">
        <v>5.0900000000000001E-2</v>
      </c>
      <c r="F10" s="15">
        <v>6.6799999999999998E-2</v>
      </c>
      <c r="G10" s="15">
        <v>6.1899999999999997E-2</v>
      </c>
      <c r="H10" s="15">
        <v>5.2499999999999998E-2</v>
      </c>
      <c r="I10" s="15">
        <v>4.6800000000000001E-2</v>
      </c>
      <c r="J10" s="15">
        <v>4.6300000000000001E-2</v>
      </c>
      <c r="K10" s="15">
        <v>5.28E-2</v>
      </c>
      <c r="L10" s="15">
        <v>5.28E-2</v>
      </c>
      <c r="M10" s="15">
        <v>4.9299999999999997E-2</v>
      </c>
      <c r="N10" s="15">
        <v>5.79E-2</v>
      </c>
    </row>
    <row r="11" spans="2:52" x14ac:dyDescent="0.3">
      <c r="B11" t="s">
        <v>8</v>
      </c>
      <c r="C11" s="15">
        <v>5.6300000000000003E-2</v>
      </c>
      <c r="D11" s="15">
        <v>5.9900000000000002E-2</v>
      </c>
      <c r="E11" s="15">
        <v>5.7700000000000001E-2</v>
      </c>
      <c r="F11" s="15">
        <v>9.3299999999999994E-2</v>
      </c>
      <c r="G11" s="15">
        <v>6.7199999999999996E-2</v>
      </c>
      <c r="H11" s="15">
        <v>5.4399999999999997E-2</v>
      </c>
      <c r="I11" s="15">
        <v>4.99E-2</v>
      </c>
      <c r="J11" s="15">
        <v>6.1199999999999997E-2</v>
      </c>
      <c r="K11" s="15">
        <v>5.7099999999999998E-2</v>
      </c>
      <c r="L11" s="15">
        <v>5.4600000000000003E-2</v>
      </c>
      <c r="M11" s="15">
        <v>5.2900000000000003E-2</v>
      </c>
      <c r="N11" s="15">
        <v>5.9900000000000002E-2</v>
      </c>
    </row>
    <row r="13" spans="2:52" x14ac:dyDescent="0.3">
      <c r="B13">
        <v>24</v>
      </c>
      <c r="Q13">
        <v>24</v>
      </c>
      <c r="AF13">
        <v>24</v>
      </c>
      <c r="AV13" t="s">
        <v>10</v>
      </c>
      <c r="AW13" t="s">
        <v>11</v>
      </c>
      <c r="AX13" t="s">
        <v>12</v>
      </c>
      <c r="AY13" t="s">
        <v>13</v>
      </c>
      <c r="AZ13" t="s">
        <v>14</v>
      </c>
    </row>
    <row r="14" spans="2:52" x14ac:dyDescent="0.3">
      <c r="B14" t="s">
        <v>0</v>
      </c>
      <c r="C14" s="1">
        <v>1</v>
      </c>
      <c r="D14" s="1">
        <v>2</v>
      </c>
      <c r="E14" s="1">
        <v>3</v>
      </c>
      <c r="F14" s="1">
        <v>4</v>
      </c>
      <c r="G14" s="1">
        <v>5</v>
      </c>
      <c r="H14" s="1">
        <v>6</v>
      </c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Q14" t="s">
        <v>0</v>
      </c>
      <c r="R14">
        <v>1</v>
      </c>
      <c r="S14">
        <v>2</v>
      </c>
      <c r="T14">
        <v>3</v>
      </c>
      <c r="U14">
        <v>4</v>
      </c>
      <c r="V14">
        <v>5</v>
      </c>
      <c r="W14">
        <v>6</v>
      </c>
      <c r="X14">
        <v>7</v>
      </c>
      <c r="Y14">
        <v>8</v>
      </c>
      <c r="Z14">
        <v>9</v>
      </c>
      <c r="AA14">
        <v>10</v>
      </c>
      <c r="AB14">
        <v>11</v>
      </c>
      <c r="AC14">
        <v>12</v>
      </c>
      <c r="AF14" t="s">
        <v>0</v>
      </c>
      <c r="AG14">
        <v>1</v>
      </c>
      <c r="AH14">
        <v>2</v>
      </c>
      <c r="AI14">
        <v>3</v>
      </c>
      <c r="AJ14">
        <v>4</v>
      </c>
      <c r="AK14">
        <v>5</v>
      </c>
      <c r="AL14">
        <v>6</v>
      </c>
      <c r="AM14">
        <v>7</v>
      </c>
      <c r="AN14">
        <v>8</v>
      </c>
      <c r="AO14">
        <v>9</v>
      </c>
      <c r="AP14">
        <v>10</v>
      </c>
      <c r="AQ14">
        <v>11</v>
      </c>
      <c r="AR14">
        <v>12</v>
      </c>
      <c r="AV14">
        <f>SUM(AG15:AJ22)/31</f>
        <v>1.4806451612903227E-3</v>
      </c>
      <c r="AW14">
        <f>SUM(AK15:AN22)/31</f>
        <v>2.0709677419354848E-3</v>
      </c>
      <c r="AX14">
        <f>SUM(AO15:AR22)/31</f>
        <v>6.1612903225806404E-4</v>
      </c>
      <c r="AY14">
        <f>AVERAGE(AV14:AX14)</f>
        <v>1.3892473118279573E-3</v>
      </c>
      <c r="AZ14">
        <f>STDEV(AV14:AX14)</f>
        <v>7.3171312203535387E-4</v>
      </c>
    </row>
    <row r="15" spans="2:52" x14ac:dyDescent="0.3">
      <c r="B15" t="s">
        <v>1</v>
      </c>
      <c r="C15" s="15">
        <v>4.48E-2</v>
      </c>
      <c r="D15" s="15">
        <v>4.2700000000000002E-2</v>
      </c>
      <c r="E15" s="15">
        <v>5.3900000000000003E-2</v>
      </c>
      <c r="F15" s="15">
        <v>4.2700000000000002E-2</v>
      </c>
      <c r="G15" s="15">
        <v>4.1799999999999997E-2</v>
      </c>
      <c r="H15" s="15">
        <v>4.7800000000000002E-2</v>
      </c>
      <c r="I15" s="15">
        <v>4.82E-2</v>
      </c>
      <c r="J15" s="15">
        <v>4.1799999999999997E-2</v>
      </c>
      <c r="K15" s="15">
        <v>4.4200000000000003E-2</v>
      </c>
      <c r="L15" s="15">
        <v>4.8599999999999997E-2</v>
      </c>
      <c r="M15" s="15">
        <v>5.2400000000000002E-2</v>
      </c>
      <c r="N15" s="15">
        <v>4.2599999999999999E-2</v>
      </c>
      <c r="Q15" t="s">
        <v>1</v>
      </c>
      <c r="R15" s="3">
        <f>C15-$C$4</f>
        <v>-3.9000000000000007E-3</v>
      </c>
      <c r="S15">
        <f>D15-$D$4</f>
        <v>-1.5999999999999973E-3</v>
      </c>
      <c r="T15">
        <f>E15-$E$4</f>
        <v>5.6000000000000008E-3</v>
      </c>
      <c r="U15">
        <f>F15-$F$4</f>
        <v>-6.8000000000000005E-3</v>
      </c>
      <c r="V15">
        <f>G15-$G$4</f>
        <v>-3.0000000000000027E-3</v>
      </c>
      <c r="W15">
        <f>H15-$H$4</f>
        <v>1.8999999999999989E-3</v>
      </c>
      <c r="X15">
        <f>I15-$I$4</f>
        <v>8.000000000000021E-4</v>
      </c>
      <c r="Y15">
        <f>J15-$J$4</f>
        <v>-6.8000000000000005E-3</v>
      </c>
      <c r="Z15">
        <f>K15-$K$4</f>
        <v>-1.9999999999999879E-4</v>
      </c>
      <c r="AA15">
        <f>L15-$L$4</f>
        <v>1.9999999999999879E-4</v>
      </c>
      <c r="AB15">
        <f>M15-$M$4</f>
        <v>8.100000000000003E-3</v>
      </c>
      <c r="AC15">
        <f>N15-$N$4</f>
        <v>-7.6000000000000026E-3</v>
      </c>
      <c r="AF15" t="s">
        <v>1</v>
      </c>
      <c r="AG15">
        <f>IF(R15-$R$15&lt;0, "0", R15-$R$15)</f>
        <v>0</v>
      </c>
      <c r="AH15">
        <f t="shared" ref="AH15:AJ22" si="0">IF(S15-$R$15&lt;0, "0", S15-$R$15)</f>
        <v>2.3000000000000034E-3</v>
      </c>
      <c r="AI15">
        <f t="shared" si="0"/>
        <v>9.5000000000000015E-3</v>
      </c>
      <c r="AJ15" t="str">
        <f>IF(U15-$R$15&lt;0, "0", U15-$R$15)</f>
        <v>0</v>
      </c>
      <c r="AK15">
        <f>IF(V15-$V$15&lt;0, "0", V15-$V$15)</f>
        <v>0</v>
      </c>
      <c r="AL15">
        <f t="shared" ref="AL15:AN22" si="1">IF(W15-$V$15&lt;0, "0", W15-$V$15)</f>
        <v>4.9000000000000016E-3</v>
      </c>
      <c r="AM15">
        <f t="shared" si="1"/>
        <v>3.8000000000000048E-3</v>
      </c>
      <c r="AN15" t="str">
        <f t="shared" si="1"/>
        <v>0</v>
      </c>
      <c r="AO15">
        <f>IF(Z15-$Z$15&lt;0, "0", Z15-$Z$15)</f>
        <v>0</v>
      </c>
      <c r="AP15">
        <f t="shared" ref="AP15:AR22" si="2">IF(AA15-$Z$15&lt;0, "0", AA15-$Z$15)</f>
        <v>3.9999999999999758E-4</v>
      </c>
      <c r="AQ15">
        <f t="shared" si="2"/>
        <v>8.3000000000000018E-3</v>
      </c>
      <c r="AR15" t="str">
        <f t="shared" si="2"/>
        <v>0</v>
      </c>
    </row>
    <row r="16" spans="2:52" x14ac:dyDescent="0.3">
      <c r="B16" t="s">
        <v>2</v>
      </c>
      <c r="C16" s="15">
        <v>4.6699999999999998E-2</v>
      </c>
      <c r="D16" s="15">
        <v>6.83E-2</v>
      </c>
      <c r="E16" s="15">
        <v>4.8599999999999997E-2</v>
      </c>
      <c r="F16" s="15">
        <v>4.3799999999999999E-2</v>
      </c>
      <c r="G16" s="15">
        <v>4.5400000000000003E-2</v>
      </c>
      <c r="H16" s="15">
        <v>7.3400000000000007E-2</v>
      </c>
      <c r="I16" s="15">
        <v>4.2200000000000001E-2</v>
      </c>
      <c r="J16" s="15">
        <v>4.2200000000000001E-2</v>
      </c>
      <c r="K16" s="15">
        <v>4.65E-2</v>
      </c>
      <c r="L16" s="15">
        <v>7.3499999999999996E-2</v>
      </c>
      <c r="M16" s="15">
        <v>4.2299999999999997E-2</v>
      </c>
      <c r="N16" s="15">
        <v>4.2099999999999999E-2</v>
      </c>
      <c r="Q16" t="s">
        <v>2</v>
      </c>
      <c r="R16">
        <f>C16-$C$5</f>
        <v>2.9999999999999957E-3</v>
      </c>
      <c r="S16">
        <f>D16-$D$5</f>
        <v>5.1999999999999963E-3</v>
      </c>
      <c r="T16">
        <f>E16-$E$5</f>
        <v>-3.1000000000000055E-3</v>
      </c>
      <c r="U16">
        <f>F16-$F$5</f>
        <v>-5.7000000000000037E-3</v>
      </c>
      <c r="V16">
        <f>G16-$G$5</f>
        <v>2.700000000000001E-3</v>
      </c>
      <c r="W16">
        <f>H16-$H$5</f>
        <v>7.6000000000000095E-3</v>
      </c>
      <c r="X16">
        <f>I16-$I$5</f>
        <v>-6.1999999999999972E-3</v>
      </c>
      <c r="Y16">
        <f>J16-$J$5</f>
        <v>-5.9999999999999984E-3</v>
      </c>
      <c r="Z16">
        <f>K16-$K$5</f>
        <v>-4.9000000000000016E-3</v>
      </c>
      <c r="AA16">
        <f>L16-$L$5</f>
        <v>9.4999999999999946E-3</v>
      </c>
      <c r="AB16">
        <f>M16-$M$5</f>
        <v>-6.3E-3</v>
      </c>
      <c r="AC16">
        <f>N16-$N$5</f>
        <v>-7.4999999999999997E-3</v>
      </c>
      <c r="AF16" t="s">
        <v>2</v>
      </c>
      <c r="AG16">
        <f>IF(R16-$R$15&lt;0, "0", R16-$R$15)</f>
        <v>6.8999999999999964E-3</v>
      </c>
      <c r="AH16">
        <f t="shared" si="0"/>
        <v>9.099999999999997E-3</v>
      </c>
      <c r="AI16">
        <f t="shared" si="0"/>
        <v>7.9999999999999516E-4</v>
      </c>
      <c r="AJ16" t="str">
        <f t="shared" si="0"/>
        <v>0</v>
      </c>
      <c r="AK16">
        <f t="shared" ref="AK16:AK22" si="3">IF(V16-$V$15&lt;0, "0", V16-$V$15)</f>
        <v>5.7000000000000037E-3</v>
      </c>
      <c r="AL16">
        <f t="shared" si="1"/>
        <v>1.0600000000000012E-2</v>
      </c>
      <c r="AM16" t="str">
        <f t="shared" si="1"/>
        <v>0</v>
      </c>
      <c r="AN16" t="str">
        <f t="shared" si="1"/>
        <v>0</v>
      </c>
      <c r="AO16" t="str">
        <f t="shared" ref="AO16:AO22" si="4">IF(Z16-$Z$15&lt;0, "0", Z16-$Z$15)</f>
        <v>0</v>
      </c>
      <c r="AP16">
        <f t="shared" si="2"/>
        <v>9.6999999999999933E-3</v>
      </c>
      <c r="AQ16" t="str">
        <f t="shared" si="2"/>
        <v>0</v>
      </c>
      <c r="AR16" t="str">
        <f t="shared" si="2"/>
        <v>0</v>
      </c>
    </row>
    <row r="17" spans="2:58" x14ac:dyDescent="0.3">
      <c r="B17" t="s">
        <v>3</v>
      </c>
      <c r="C17" s="15">
        <v>4.6800000000000001E-2</v>
      </c>
      <c r="D17" s="15">
        <v>4.7300000000000002E-2</v>
      </c>
      <c r="E17" s="15">
        <v>4.2999999999999997E-2</v>
      </c>
      <c r="F17" s="15">
        <v>4.5699999999999998E-2</v>
      </c>
      <c r="G17" s="15">
        <v>4.8399999999999999E-2</v>
      </c>
      <c r="H17" s="15">
        <v>4.5100000000000001E-2</v>
      </c>
      <c r="I17" s="15">
        <v>4.48E-2</v>
      </c>
      <c r="J17" s="15">
        <v>4.7800000000000002E-2</v>
      </c>
      <c r="K17" s="15">
        <v>4.7399999999999998E-2</v>
      </c>
      <c r="L17" s="15">
        <v>4.4600000000000001E-2</v>
      </c>
      <c r="M17" s="15">
        <v>4.19E-2</v>
      </c>
      <c r="N17" s="15">
        <v>4.3200000000000002E-2</v>
      </c>
      <c r="Q17" t="s">
        <v>3</v>
      </c>
      <c r="R17">
        <f>C17-$C$6</f>
        <v>1.0000000000000009E-3</v>
      </c>
      <c r="S17">
        <f>D17-$D$6</f>
        <v>-5.1999999999999963E-3</v>
      </c>
      <c r="T17">
        <f>E17-$E$6</f>
        <v>-0.1578</v>
      </c>
      <c r="U17">
        <f>F17-$F$6</f>
        <v>-1.4100000000000001E-2</v>
      </c>
      <c r="V17">
        <f>G17-$G$6</f>
        <v>-8.6000000000000035E-3</v>
      </c>
      <c r="W17">
        <f>H17-$H$6</f>
        <v>-8.199999999999999E-3</v>
      </c>
      <c r="X17">
        <f>I17-$I$6</f>
        <v>-0.18689999999999998</v>
      </c>
      <c r="Y17">
        <f>J17-$J$6</f>
        <v>-1.9099999999999999E-2</v>
      </c>
      <c r="Z17">
        <f>K17-$K$6</f>
        <v>-1.0000000000000286E-4</v>
      </c>
      <c r="AA17">
        <f>L17-$L$6</f>
        <v>-6.8000000000000005E-3</v>
      </c>
      <c r="AB17">
        <f>M17-$M$6</f>
        <v>-0.3629</v>
      </c>
      <c r="AC17">
        <f>N17-$N$6</f>
        <v>-1.4999999999999999E-2</v>
      </c>
      <c r="AF17" t="s">
        <v>3</v>
      </c>
      <c r="AG17">
        <f t="shared" ref="AG17:AG22" si="5">IF(R17-$R$15&lt;0, "0", R17-$R$15)</f>
        <v>4.9000000000000016E-3</v>
      </c>
      <c r="AH17" t="str">
        <f t="shared" si="0"/>
        <v>0</v>
      </c>
      <c r="AI17" t="str">
        <f t="shared" si="0"/>
        <v>0</v>
      </c>
      <c r="AJ17" t="str">
        <f t="shared" si="0"/>
        <v>0</v>
      </c>
      <c r="AK17" t="str">
        <f t="shared" si="3"/>
        <v>0</v>
      </c>
      <c r="AL17" t="str">
        <f t="shared" si="1"/>
        <v>0</v>
      </c>
      <c r="AM17" t="str">
        <f t="shared" si="1"/>
        <v>0</v>
      </c>
      <c r="AN17" t="str">
        <f t="shared" si="1"/>
        <v>0</v>
      </c>
      <c r="AO17">
        <f t="shared" si="4"/>
        <v>9.9999999999995925E-5</v>
      </c>
      <c r="AP17" t="str">
        <f t="shared" si="2"/>
        <v>0</v>
      </c>
      <c r="AQ17" t="str">
        <f t="shared" si="2"/>
        <v>0</v>
      </c>
      <c r="AR17" t="str">
        <f t="shared" si="2"/>
        <v>0</v>
      </c>
      <c r="BE17" t="s">
        <v>13</v>
      </c>
      <c r="BF17" t="s">
        <v>14</v>
      </c>
    </row>
    <row r="18" spans="2:58" x14ac:dyDescent="0.3">
      <c r="B18" t="s">
        <v>4</v>
      </c>
      <c r="C18" s="15">
        <v>4.9700000000000001E-2</v>
      </c>
      <c r="D18" s="15">
        <v>4.58E-2</v>
      </c>
      <c r="E18" s="15">
        <v>4.2700000000000002E-2</v>
      </c>
      <c r="F18" s="15">
        <v>4.2599999999999999E-2</v>
      </c>
      <c r="G18" s="15">
        <v>5.0700000000000002E-2</v>
      </c>
      <c r="H18" s="15">
        <v>4.2599999999999999E-2</v>
      </c>
      <c r="I18" s="15">
        <v>4.4200000000000003E-2</v>
      </c>
      <c r="J18" s="15">
        <v>4.3400000000000001E-2</v>
      </c>
      <c r="K18" s="15">
        <v>4.87E-2</v>
      </c>
      <c r="L18" s="15">
        <v>4.3299999999999998E-2</v>
      </c>
      <c r="M18" s="15">
        <v>4.24E-2</v>
      </c>
      <c r="N18" s="15">
        <v>4.4499999999999998E-2</v>
      </c>
      <c r="Q18" t="s">
        <v>4</v>
      </c>
      <c r="R18">
        <f>C18-$C$7</f>
        <v>-1.5999999999999973E-3</v>
      </c>
      <c r="S18">
        <f>D18-$D$7</f>
        <v>-3.2000000000000015E-3</v>
      </c>
      <c r="T18">
        <f>E18-$E$7</f>
        <v>-1.9999999999999948E-3</v>
      </c>
      <c r="U18">
        <f>F18-$F$7</f>
        <v>-7.8000000000000014E-3</v>
      </c>
      <c r="V18">
        <f>G18-$G$7</f>
        <v>-5.9999999999999637E-4</v>
      </c>
      <c r="W18">
        <f>H18-$H$7</f>
        <v>-5.9000000000000025E-3</v>
      </c>
      <c r="X18">
        <f>I18-$I$7</f>
        <v>-1.43E-2</v>
      </c>
      <c r="Y18">
        <f>J18-$J$7</f>
        <v>-6.9999999999999993E-3</v>
      </c>
      <c r="Z18">
        <f>K18-$K$7</f>
        <v>-1.0000000000000009E-3</v>
      </c>
      <c r="AA18">
        <f>L18-$L$7</f>
        <v>-5.5000000000000049E-3</v>
      </c>
      <c r="AB18">
        <f>M18-$M$7</f>
        <v>-1.8799999999999997E-2</v>
      </c>
      <c r="AC18">
        <f>N18-$N$7</f>
        <v>-9.4000000000000056E-3</v>
      </c>
      <c r="AF18" t="s">
        <v>4</v>
      </c>
      <c r="AG18">
        <f t="shared" si="5"/>
        <v>2.3000000000000034E-3</v>
      </c>
      <c r="AH18">
        <f t="shared" si="0"/>
        <v>6.9999999999999923E-4</v>
      </c>
      <c r="AI18">
        <f t="shared" si="0"/>
        <v>1.9000000000000059E-3</v>
      </c>
      <c r="AJ18" t="str">
        <f t="shared" si="0"/>
        <v>0</v>
      </c>
      <c r="AK18">
        <f t="shared" si="3"/>
        <v>2.4000000000000063E-3</v>
      </c>
      <c r="AL18" t="str">
        <f t="shared" si="1"/>
        <v>0</v>
      </c>
      <c r="AM18" t="str">
        <f t="shared" si="1"/>
        <v>0</v>
      </c>
      <c r="AN18" t="str">
        <f t="shared" si="1"/>
        <v>0</v>
      </c>
      <c r="AO18" t="str">
        <f t="shared" si="4"/>
        <v>0</v>
      </c>
      <c r="AP18" t="str">
        <f t="shared" si="2"/>
        <v>0</v>
      </c>
      <c r="AQ18" t="str">
        <f t="shared" si="2"/>
        <v>0</v>
      </c>
      <c r="AR18" t="str">
        <f t="shared" si="2"/>
        <v>0</v>
      </c>
      <c r="BD18">
        <v>24</v>
      </c>
      <c r="BE18">
        <f>AY14</f>
        <v>1.3892473118279573E-3</v>
      </c>
      <c r="BF18">
        <f>AZ14</f>
        <v>7.3171312203535387E-4</v>
      </c>
    </row>
    <row r="19" spans="2:58" x14ac:dyDescent="0.3">
      <c r="B19" t="s">
        <v>5</v>
      </c>
      <c r="C19" s="15">
        <v>4.8000000000000001E-2</v>
      </c>
      <c r="D19" s="15">
        <v>4.5999999999999999E-2</v>
      </c>
      <c r="E19" s="15">
        <v>4.2099999999999999E-2</v>
      </c>
      <c r="F19" s="15">
        <v>4.2299999999999997E-2</v>
      </c>
      <c r="G19" s="15">
        <v>4.53E-2</v>
      </c>
      <c r="H19" s="15">
        <v>4.8399999999999999E-2</v>
      </c>
      <c r="I19" s="15">
        <v>5.0599999999999999E-2</v>
      </c>
      <c r="J19" s="15">
        <v>4.3400000000000001E-2</v>
      </c>
      <c r="K19" s="15">
        <v>4.4200000000000003E-2</v>
      </c>
      <c r="L19" s="15">
        <v>4.7300000000000002E-2</v>
      </c>
      <c r="M19" s="15">
        <v>4.2099999999999999E-2</v>
      </c>
      <c r="N19" s="15">
        <v>4.3499999999999997E-2</v>
      </c>
      <c r="Q19" t="s">
        <v>5</v>
      </c>
      <c r="R19">
        <f>C19-$C$8</f>
        <v>1.7000000000000001E-3</v>
      </c>
      <c r="S19">
        <f>D19-$D$8</f>
        <v>-9.3999999999999986E-3</v>
      </c>
      <c r="T19">
        <f>E19-$E$8</f>
        <v>-8.100000000000003E-3</v>
      </c>
      <c r="U19">
        <f>F19-$F$8</f>
        <v>-1.2000000000000004E-2</v>
      </c>
      <c r="V19">
        <f>G19-$G$8</f>
        <v>1.0000000000000286E-4</v>
      </c>
      <c r="W19">
        <f>H19-$H$8</f>
        <v>-8.5000000000000006E-3</v>
      </c>
      <c r="X19">
        <f>I19-$I$8</f>
        <v>-8.6000000000000035E-3</v>
      </c>
      <c r="Y19">
        <f>J19-$J$8</f>
        <v>-9.2999999999999958E-3</v>
      </c>
      <c r="Z19">
        <f>K19-$K$8</f>
        <v>-4.9999999999999351E-4</v>
      </c>
      <c r="AA19">
        <f>L19-$L$8</f>
        <v>-6.3E-3</v>
      </c>
      <c r="AB19">
        <f>M19-$M$8</f>
        <v>-1.0300000000000004E-2</v>
      </c>
      <c r="AC19">
        <f>N19-$N$8</f>
        <v>-1.3000000000000005E-2</v>
      </c>
      <c r="AF19" t="s">
        <v>5</v>
      </c>
      <c r="AG19">
        <f t="shared" si="5"/>
        <v>5.6000000000000008E-3</v>
      </c>
      <c r="AH19" t="str">
        <f t="shared" si="0"/>
        <v>0</v>
      </c>
      <c r="AI19" t="str">
        <f t="shared" si="0"/>
        <v>0</v>
      </c>
      <c r="AJ19" t="str">
        <f t="shared" si="0"/>
        <v>0</v>
      </c>
      <c r="AK19">
        <f t="shared" si="3"/>
        <v>3.1000000000000055E-3</v>
      </c>
      <c r="AL19" t="str">
        <f t="shared" si="1"/>
        <v>0</v>
      </c>
      <c r="AM19" t="str">
        <f t="shared" si="1"/>
        <v>0</v>
      </c>
      <c r="AN19" t="str">
        <f t="shared" si="1"/>
        <v>0</v>
      </c>
      <c r="AO19" t="str">
        <f t="shared" si="4"/>
        <v>0</v>
      </c>
      <c r="AP19" t="str">
        <f t="shared" si="2"/>
        <v>0</v>
      </c>
      <c r="AQ19" t="str">
        <f t="shared" si="2"/>
        <v>0</v>
      </c>
      <c r="AR19" t="str">
        <f t="shared" si="2"/>
        <v>0</v>
      </c>
      <c r="BD19">
        <v>48</v>
      </c>
      <c r="BE19">
        <f>AY25</f>
        <v>0.13977634408602149</v>
      </c>
      <c r="BF19">
        <f>AZ25</f>
        <v>1.7866613634402333E-2</v>
      </c>
    </row>
    <row r="20" spans="2:58" x14ac:dyDescent="0.3">
      <c r="B20" t="s">
        <v>6</v>
      </c>
      <c r="C20" s="15">
        <v>4.9700000000000001E-2</v>
      </c>
      <c r="D20" s="15">
        <v>4.3700000000000003E-2</v>
      </c>
      <c r="E20" s="15">
        <v>4.3999999999999997E-2</v>
      </c>
      <c r="F20" s="15">
        <v>4.3900000000000002E-2</v>
      </c>
      <c r="G20" s="15">
        <v>8.2400000000000001E-2</v>
      </c>
      <c r="H20" s="15">
        <v>4.1300000000000003E-2</v>
      </c>
      <c r="I20" s="15">
        <v>4.6300000000000001E-2</v>
      </c>
      <c r="J20" s="15">
        <v>4.2000000000000003E-2</v>
      </c>
      <c r="K20" s="15">
        <v>5.1999999999999998E-2</v>
      </c>
      <c r="L20" s="15">
        <v>4.3400000000000001E-2</v>
      </c>
      <c r="M20" s="15">
        <v>4.1399999999999999E-2</v>
      </c>
      <c r="N20" s="15">
        <v>4.1799999999999997E-2</v>
      </c>
      <c r="Q20" t="s">
        <v>6</v>
      </c>
      <c r="R20">
        <f>C20-$C$9</f>
        <v>-2.0000000000000018E-3</v>
      </c>
      <c r="S20">
        <f>D20-$D$9</f>
        <v>-7.8999999999999973E-3</v>
      </c>
      <c r="T20">
        <f>E20-$E$9</f>
        <v>-7.3000000000000009E-3</v>
      </c>
      <c r="U20">
        <f>F20-$F$9</f>
        <v>-5.9999999999999984E-3</v>
      </c>
      <c r="V20">
        <f>G20-$G$9</f>
        <v>3.0199999999999998E-2</v>
      </c>
      <c r="W20">
        <f>H20-$H$9</f>
        <v>-9.5999999999999974E-3</v>
      </c>
      <c r="X20">
        <f>I20-$I$9</f>
        <v>-1.5699999999999999E-2</v>
      </c>
      <c r="Y20">
        <f>J20-$J$9</f>
        <v>-1.21E-2</v>
      </c>
      <c r="Z20">
        <f>K20-$K$9</f>
        <v>3.9999999999999758E-4</v>
      </c>
      <c r="AA20">
        <f>L20-$L$9</f>
        <v>-1.1599999999999999E-2</v>
      </c>
      <c r="AB20">
        <f>M20-$M$9</f>
        <v>-1.0300000000000004E-2</v>
      </c>
      <c r="AC20">
        <f>N20-$N$9</f>
        <v>-8.0000000000000002E-3</v>
      </c>
      <c r="AF20" t="s">
        <v>6</v>
      </c>
      <c r="AG20">
        <f t="shared" si="5"/>
        <v>1.8999999999999989E-3</v>
      </c>
      <c r="AH20" t="str">
        <f t="shared" si="0"/>
        <v>0</v>
      </c>
      <c r="AI20" t="str">
        <f t="shared" si="0"/>
        <v>0</v>
      </c>
      <c r="AJ20" t="str">
        <f t="shared" si="0"/>
        <v>0</v>
      </c>
      <c r="AK20">
        <f t="shared" si="3"/>
        <v>3.32E-2</v>
      </c>
      <c r="AL20" t="str">
        <f t="shared" si="1"/>
        <v>0</v>
      </c>
      <c r="AM20" t="str">
        <f t="shared" si="1"/>
        <v>0</v>
      </c>
      <c r="AN20" t="str">
        <f t="shared" si="1"/>
        <v>0</v>
      </c>
      <c r="AO20">
        <f t="shared" si="4"/>
        <v>5.9999999999999637E-4</v>
      </c>
      <c r="AP20" t="str">
        <f t="shared" si="2"/>
        <v>0</v>
      </c>
      <c r="AQ20" t="str">
        <f t="shared" si="2"/>
        <v>0</v>
      </c>
      <c r="AR20" t="str">
        <f t="shared" si="2"/>
        <v>0</v>
      </c>
      <c r="BD20">
        <v>72</v>
      </c>
      <c r="BE20">
        <f>AY36</f>
        <v>0.46934301075268814</v>
      </c>
      <c r="BF20">
        <f>AZ36</f>
        <v>6.2828832794471587E-2</v>
      </c>
    </row>
    <row r="21" spans="2:58" x14ac:dyDescent="0.3">
      <c r="B21" t="s">
        <v>7</v>
      </c>
      <c r="C21" s="15">
        <v>4.6699999999999998E-2</v>
      </c>
      <c r="D21" s="15">
        <v>4.2799999999999998E-2</v>
      </c>
      <c r="E21" s="15">
        <v>4.5199999999999997E-2</v>
      </c>
      <c r="F21" s="15">
        <v>4.5100000000000001E-2</v>
      </c>
      <c r="G21" s="15">
        <v>4.6199999999999998E-2</v>
      </c>
      <c r="H21" s="15">
        <v>4.2999999999999997E-2</v>
      </c>
      <c r="I21" s="15">
        <v>4.4299999999999999E-2</v>
      </c>
      <c r="J21" s="15">
        <v>4.3299999999999998E-2</v>
      </c>
      <c r="K21" s="15">
        <v>4.2599999999999999E-2</v>
      </c>
      <c r="L21" s="15">
        <v>4.2000000000000003E-2</v>
      </c>
      <c r="M21" s="15">
        <v>4.36E-2</v>
      </c>
      <c r="N21" s="15">
        <v>4.2299999999999997E-2</v>
      </c>
      <c r="Q21" t="s">
        <v>7</v>
      </c>
      <c r="R21">
        <f>C21-$C$10</f>
        <v>-1.0300000000000004E-2</v>
      </c>
      <c r="S21">
        <f>D21-$D$10</f>
        <v>-1.09E-2</v>
      </c>
      <c r="T21">
        <f>E21-$E$10</f>
        <v>-5.7000000000000037E-3</v>
      </c>
      <c r="U21">
        <f>F21-$F$10</f>
        <v>-2.1699999999999997E-2</v>
      </c>
      <c r="V21">
        <f>G21-$G$10</f>
        <v>-1.5699999999999999E-2</v>
      </c>
      <c r="W21">
        <f>H21-$H$10</f>
        <v>-9.5000000000000015E-3</v>
      </c>
      <c r="X21">
        <f>I21-$I$10</f>
        <v>-2.5000000000000022E-3</v>
      </c>
      <c r="Y21">
        <f>J21-$J$10</f>
        <v>-3.0000000000000027E-3</v>
      </c>
      <c r="Z21">
        <f>K21-$K$10</f>
        <v>-1.0200000000000001E-2</v>
      </c>
      <c r="AA21">
        <f>L21-$L$10</f>
        <v>-1.0799999999999997E-2</v>
      </c>
      <c r="AB21">
        <f>M21-$M$10</f>
        <v>-5.6999999999999967E-3</v>
      </c>
      <c r="AC21">
        <f>N21-$N$10</f>
        <v>-1.5600000000000003E-2</v>
      </c>
      <c r="AF21" t="s">
        <v>7</v>
      </c>
      <c r="AG21" t="str">
        <f t="shared" si="5"/>
        <v>0</v>
      </c>
      <c r="AH21" t="str">
        <f t="shared" si="0"/>
        <v>0</v>
      </c>
      <c r="AI21" t="str">
        <f t="shared" si="0"/>
        <v>0</v>
      </c>
      <c r="AJ21" t="str">
        <f t="shared" si="0"/>
        <v>0</v>
      </c>
      <c r="AK21" t="str">
        <f t="shared" si="3"/>
        <v>0</v>
      </c>
      <c r="AL21" t="str">
        <f t="shared" si="1"/>
        <v>0</v>
      </c>
      <c r="AM21">
        <f t="shared" si="1"/>
        <v>5.0000000000000044E-4</v>
      </c>
      <c r="AN21">
        <f t="shared" si="1"/>
        <v>0</v>
      </c>
      <c r="AO21" t="str">
        <f t="shared" si="4"/>
        <v>0</v>
      </c>
      <c r="AP21" t="str">
        <f t="shared" si="2"/>
        <v>0</v>
      </c>
      <c r="AQ21" t="str">
        <f t="shared" si="2"/>
        <v>0</v>
      </c>
      <c r="AR21" t="str">
        <f t="shared" si="2"/>
        <v>0</v>
      </c>
      <c r="BD21">
        <v>96</v>
      </c>
      <c r="BE21">
        <f>$AY$47</f>
        <v>0.83458387096774189</v>
      </c>
      <c r="BF21">
        <f>$AZ$47</f>
        <v>7.8161225020941222E-2</v>
      </c>
    </row>
    <row r="22" spans="2:58" x14ac:dyDescent="0.3">
      <c r="B22" t="s">
        <v>8</v>
      </c>
      <c r="C22" s="15">
        <v>4.8500000000000001E-2</v>
      </c>
      <c r="D22" s="15">
        <v>4.4699999999999997E-2</v>
      </c>
      <c r="E22" s="15">
        <v>4.3999999999999997E-2</v>
      </c>
      <c r="F22" s="15">
        <v>4.41E-2</v>
      </c>
      <c r="G22" s="15">
        <v>4.5499999999999999E-2</v>
      </c>
      <c r="H22" s="15">
        <v>4.3400000000000001E-2</v>
      </c>
      <c r="I22" s="15">
        <v>4.2900000000000001E-2</v>
      </c>
      <c r="J22" s="15">
        <v>4.6100000000000002E-2</v>
      </c>
      <c r="K22" s="15">
        <v>4.5400000000000003E-2</v>
      </c>
      <c r="L22" s="15">
        <v>4.3400000000000001E-2</v>
      </c>
      <c r="M22" s="15">
        <v>4.3299999999999998E-2</v>
      </c>
      <c r="N22" s="15">
        <v>4.6300000000000001E-2</v>
      </c>
      <c r="Q22" t="s">
        <v>8</v>
      </c>
      <c r="R22">
        <f>C22-$C$11</f>
        <v>-7.8000000000000014E-3</v>
      </c>
      <c r="S22">
        <f>D22-$D$11</f>
        <v>-1.5200000000000005E-2</v>
      </c>
      <c r="T22">
        <f>E22-$E$11</f>
        <v>-1.3700000000000004E-2</v>
      </c>
      <c r="U22">
        <f>F22-$F$11</f>
        <v>-4.9199999999999994E-2</v>
      </c>
      <c r="V22">
        <f>G22-$G$11</f>
        <v>-2.1699999999999997E-2</v>
      </c>
      <c r="W22">
        <f>H22-$H$11</f>
        <v>-1.0999999999999996E-2</v>
      </c>
      <c r="X22">
        <f>I22-$I$11</f>
        <v>-6.9999999999999993E-3</v>
      </c>
      <c r="Y22">
        <f>J22-$J$11</f>
        <v>-1.5099999999999995E-2</v>
      </c>
      <c r="Z22">
        <f>K22-$K$11</f>
        <v>-1.1699999999999995E-2</v>
      </c>
      <c r="AA22">
        <f>L22-$L$11</f>
        <v>-1.1200000000000002E-2</v>
      </c>
      <c r="AB22">
        <f>M22-$M$11</f>
        <v>-9.6000000000000044E-3</v>
      </c>
      <c r="AC22">
        <f>N22-$N$11</f>
        <v>-1.3600000000000001E-2</v>
      </c>
      <c r="AF22" t="s">
        <v>8</v>
      </c>
      <c r="AG22" t="str">
        <f t="shared" si="5"/>
        <v>0</v>
      </c>
      <c r="AH22" t="str">
        <f t="shared" si="0"/>
        <v>0</v>
      </c>
      <c r="AI22" t="str">
        <f t="shared" si="0"/>
        <v>0</v>
      </c>
      <c r="AJ22" t="str">
        <f t="shared" si="0"/>
        <v>0</v>
      </c>
      <c r="AK22" t="str">
        <f t="shared" si="3"/>
        <v>0</v>
      </c>
      <c r="AL22" t="str">
        <f t="shared" si="1"/>
        <v>0</v>
      </c>
      <c r="AM22" t="str">
        <f t="shared" si="1"/>
        <v>0</v>
      </c>
      <c r="AN22" t="str">
        <f t="shared" si="1"/>
        <v>0</v>
      </c>
      <c r="AO22" t="str">
        <f t="shared" si="4"/>
        <v>0</v>
      </c>
      <c r="AP22" t="str">
        <f t="shared" si="2"/>
        <v>0</v>
      </c>
      <c r="AQ22" t="str">
        <f t="shared" si="2"/>
        <v>0</v>
      </c>
      <c r="AR22" t="str">
        <f t="shared" si="2"/>
        <v>0</v>
      </c>
      <c r="BD22">
        <v>120</v>
      </c>
      <c r="BE22">
        <f>AY58</f>
        <v>0.9154430107526883</v>
      </c>
      <c r="BF22">
        <f>AZ58</f>
        <v>8.9962183772915608E-2</v>
      </c>
    </row>
    <row r="23" spans="2:58" x14ac:dyDescent="0.3">
      <c r="BD23">
        <v>144</v>
      </c>
      <c r="BE23">
        <f>AY69</f>
        <v>1.0385419354838712</v>
      </c>
      <c r="BF23">
        <f>AZ69</f>
        <v>9.6812655958806032E-2</v>
      </c>
    </row>
    <row r="24" spans="2:58" x14ac:dyDescent="0.3">
      <c r="B24">
        <v>48</v>
      </c>
      <c r="Q24">
        <v>48</v>
      </c>
      <c r="AF24">
        <v>48</v>
      </c>
      <c r="AV24" t="s">
        <v>10</v>
      </c>
      <c r="AW24" t="s">
        <v>11</v>
      </c>
      <c r="AX24" t="s">
        <v>12</v>
      </c>
      <c r="AY24" t="s">
        <v>13</v>
      </c>
      <c r="AZ24" t="s">
        <v>14</v>
      </c>
      <c r="BD24">
        <v>168</v>
      </c>
      <c r="BE24">
        <f>AY80</f>
        <v>1.2591655913978494</v>
      </c>
      <c r="BF24">
        <f>AZ80</f>
        <v>0.12470614802063705</v>
      </c>
    </row>
    <row r="25" spans="2:58" x14ac:dyDescent="0.3">
      <c r="B25" t="s">
        <v>0</v>
      </c>
      <c r="C25" s="1">
        <v>1</v>
      </c>
      <c r="D25" s="1">
        <v>2</v>
      </c>
      <c r="E25" s="1">
        <v>3</v>
      </c>
      <c r="F25" s="1">
        <v>4</v>
      </c>
      <c r="G25" s="1">
        <v>5</v>
      </c>
      <c r="H25" s="1">
        <v>6</v>
      </c>
      <c r="I25" s="1">
        <v>7</v>
      </c>
      <c r="J25" s="1">
        <v>8</v>
      </c>
      <c r="K25" s="1">
        <v>9</v>
      </c>
      <c r="L25" s="1">
        <v>10</v>
      </c>
      <c r="M25" s="1">
        <v>11</v>
      </c>
      <c r="N25" s="1">
        <v>12</v>
      </c>
      <c r="Q25" t="s">
        <v>0</v>
      </c>
      <c r="R25">
        <v>1</v>
      </c>
      <c r="S25">
        <v>2</v>
      </c>
      <c r="T25">
        <v>3</v>
      </c>
      <c r="U25">
        <v>4</v>
      </c>
      <c r="V25">
        <v>5</v>
      </c>
      <c r="W25">
        <v>6</v>
      </c>
      <c r="X25">
        <v>7</v>
      </c>
      <c r="Y25">
        <v>8</v>
      </c>
      <c r="Z25">
        <v>9</v>
      </c>
      <c r="AA25">
        <v>10</v>
      </c>
      <c r="AB25">
        <v>11</v>
      </c>
      <c r="AC25">
        <v>12</v>
      </c>
      <c r="AF25" t="s">
        <v>0</v>
      </c>
      <c r="AG25">
        <v>1</v>
      </c>
      <c r="AH25">
        <v>2</v>
      </c>
      <c r="AI25">
        <v>3</v>
      </c>
      <c r="AJ25">
        <v>4</v>
      </c>
      <c r="AK25">
        <v>5</v>
      </c>
      <c r="AL25">
        <v>6</v>
      </c>
      <c r="AM25">
        <v>7</v>
      </c>
      <c r="AN25">
        <v>8</v>
      </c>
      <c r="AO25">
        <v>9</v>
      </c>
      <c r="AP25">
        <v>10</v>
      </c>
      <c r="AQ25">
        <v>11</v>
      </c>
      <c r="AR25">
        <v>12</v>
      </c>
      <c r="AV25">
        <f>SUM(AG26:AJ33)/31</f>
        <v>0.1217032258064516</v>
      </c>
      <c r="AW25">
        <f>SUM(AK26:AN33)/31</f>
        <v>0.15742903225806451</v>
      </c>
      <c r="AX25">
        <f>SUM(AO26:AR33)/31</f>
        <v>0.1401967741935484</v>
      </c>
      <c r="AY25">
        <f>AVERAGE(AV25:AX25)</f>
        <v>0.13977634408602149</v>
      </c>
      <c r="AZ25">
        <f>STDEV(AV25:AX25)</f>
        <v>1.7866613634402333E-2</v>
      </c>
      <c r="BD25">
        <v>192</v>
      </c>
      <c r="BE25">
        <f>AY91</f>
        <v>0</v>
      </c>
      <c r="BF25">
        <f>AZ91</f>
        <v>0</v>
      </c>
    </row>
    <row r="26" spans="2:58" x14ac:dyDescent="0.3">
      <c r="B26" t="s">
        <v>1</v>
      </c>
      <c r="C26" s="15">
        <v>6.9199999999999998E-2</v>
      </c>
      <c r="D26" s="15">
        <v>7.6700000000000004E-2</v>
      </c>
      <c r="E26" s="15">
        <v>0.61299999999999999</v>
      </c>
      <c r="F26" s="15">
        <v>0.13320000000000001</v>
      </c>
      <c r="G26" s="15">
        <v>6.7299999999999999E-2</v>
      </c>
      <c r="H26" s="15">
        <v>8.1500000000000003E-2</v>
      </c>
      <c r="I26" s="15">
        <v>0.53120000000000001</v>
      </c>
      <c r="J26" s="15">
        <v>0.2049</v>
      </c>
      <c r="K26" s="15">
        <v>7.5200000000000003E-2</v>
      </c>
      <c r="L26" s="15">
        <v>8.5800000000000001E-2</v>
      </c>
      <c r="M26" s="15">
        <v>0.66390000000000005</v>
      </c>
      <c r="N26" s="15">
        <v>0.18579999999999999</v>
      </c>
      <c r="Q26" t="s">
        <v>1</v>
      </c>
      <c r="R26">
        <f>C26-$C$4</f>
        <v>2.0499999999999997E-2</v>
      </c>
      <c r="S26">
        <f>D26-$D$4</f>
        <v>3.2400000000000005E-2</v>
      </c>
      <c r="T26">
        <f>E26-$E$4</f>
        <v>0.56469999999999998</v>
      </c>
      <c r="U26">
        <f>F26-$F$4</f>
        <v>8.3700000000000011E-2</v>
      </c>
      <c r="V26">
        <f>G26-$G$4</f>
        <v>2.2499999999999999E-2</v>
      </c>
      <c r="W26">
        <f>H26-$H$4</f>
        <v>3.56E-2</v>
      </c>
      <c r="X26">
        <f>I26-$I$4</f>
        <v>0.48380000000000001</v>
      </c>
      <c r="Y26">
        <f>J26-$J$4</f>
        <v>0.15629999999999999</v>
      </c>
      <c r="Z26">
        <f>K26-$K$4</f>
        <v>3.0800000000000001E-2</v>
      </c>
      <c r="AA26">
        <f>L26-$L$4</f>
        <v>3.7400000000000003E-2</v>
      </c>
      <c r="AB26">
        <f>M26-$M$4</f>
        <v>0.61960000000000004</v>
      </c>
      <c r="AC26">
        <f>N26-$N$4</f>
        <v>0.1356</v>
      </c>
      <c r="AF26" t="s">
        <v>1</v>
      </c>
      <c r="AG26">
        <f>IF(R26-$R$26&lt;0,"0",R26-$R$26)</f>
        <v>0</v>
      </c>
      <c r="AH26">
        <f t="shared" ref="AH26:AJ33" si="6">IF(S26-$R$26&lt;0,"0",S26-$R$26)</f>
        <v>1.1900000000000008E-2</v>
      </c>
      <c r="AI26">
        <f t="shared" si="6"/>
        <v>0.54420000000000002</v>
      </c>
      <c r="AJ26">
        <f t="shared" si="6"/>
        <v>6.3200000000000006E-2</v>
      </c>
      <c r="AK26">
        <f>IF(V26-$V$26&lt;0,"0",V26-$V$26)</f>
        <v>0</v>
      </c>
      <c r="AL26">
        <f t="shared" ref="AL26:AN33" si="7">IF(W26-$V$26&lt;0,"0",W26-$V$26)</f>
        <v>1.3100000000000001E-2</v>
      </c>
      <c r="AM26">
        <f t="shared" si="7"/>
        <v>0.46129999999999999</v>
      </c>
      <c r="AN26">
        <f t="shared" si="7"/>
        <v>0.1338</v>
      </c>
      <c r="AO26">
        <f>IF(Z26-$Z$26&lt;0,"0",Z26-$Z$26)</f>
        <v>0</v>
      </c>
      <c r="AP26">
        <f t="shared" ref="AP26:AR33" si="8">IF(AA26-$Z$26&lt;0,"0",AA26-$Z$26)</f>
        <v>6.6000000000000017E-3</v>
      </c>
      <c r="AQ26">
        <f t="shared" si="8"/>
        <v>0.58879999999999999</v>
      </c>
      <c r="AR26">
        <f t="shared" si="8"/>
        <v>0.1048</v>
      </c>
      <c r="BD26">
        <v>216</v>
      </c>
      <c r="BE26">
        <f>AY102</f>
        <v>0</v>
      </c>
      <c r="BF26">
        <f>AZ102</f>
        <v>0</v>
      </c>
    </row>
    <row r="27" spans="2:58" x14ac:dyDescent="0.3">
      <c r="B27" t="s">
        <v>2</v>
      </c>
      <c r="C27" s="15">
        <v>0.4864</v>
      </c>
      <c r="D27" s="15">
        <v>6.8500000000000005E-2</v>
      </c>
      <c r="E27" s="15">
        <v>0.18229999999999999</v>
      </c>
      <c r="F27" s="15">
        <v>0.51759999999999995</v>
      </c>
      <c r="G27" s="15">
        <v>0.1157</v>
      </c>
      <c r="H27" s="15">
        <v>7.17E-2</v>
      </c>
      <c r="I27" s="15">
        <v>0.20300000000000001</v>
      </c>
      <c r="J27" s="15">
        <v>0.47170000000000001</v>
      </c>
      <c r="K27" s="15">
        <v>0.1479</v>
      </c>
      <c r="L27" s="15">
        <v>7.17E-2</v>
      </c>
      <c r="M27" s="15">
        <v>0.14299999999999999</v>
      </c>
      <c r="N27" s="15">
        <v>1.2088000000000001</v>
      </c>
      <c r="Q27" t="s">
        <v>2</v>
      </c>
      <c r="R27">
        <f>C27-$C$5</f>
        <v>0.44269999999999998</v>
      </c>
      <c r="S27">
        <f>D27-$D$5</f>
        <v>5.400000000000002E-3</v>
      </c>
      <c r="T27">
        <f>E27-$E$5</f>
        <v>0.13059999999999999</v>
      </c>
      <c r="U27">
        <f>F27-$F$5</f>
        <v>0.46809999999999996</v>
      </c>
      <c r="V27">
        <f>G27-$G$5</f>
        <v>7.2999999999999995E-2</v>
      </c>
      <c r="W27">
        <f>H27-$H$5</f>
        <v>5.9000000000000025E-3</v>
      </c>
      <c r="X27">
        <f>I27-$I$5</f>
        <v>0.15460000000000002</v>
      </c>
      <c r="Y27">
        <f>J27-$J$5</f>
        <v>0.42349999999999999</v>
      </c>
      <c r="Z27">
        <f>K27-$K$5</f>
        <v>9.6500000000000002E-2</v>
      </c>
      <c r="AA27">
        <f>L27-$L$5</f>
        <v>7.6999999999999985E-3</v>
      </c>
      <c r="AB27">
        <f>M27-$M$5</f>
        <v>9.4399999999999984E-2</v>
      </c>
      <c r="AC27">
        <f>N27-$N$5</f>
        <v>1.1592</v>
      </c>
      <c r="AF27" t="s">
        <v>2</v>
      </c>
      <c r="AG27">
        <f>IF(R27-$R$26&lt;0,"0",R27-$R$26)</f>
        <v>0.42219999999999996</v>
      </c>
      <c r="AH27" t="str">
        <f t="shared" si="6"/>
        <v>0</v>
      </c>
      <c r="AI27">
        <f t="shared" si="6"/>
        <v>0.1101</v>
      </c>
      <c r="AJ27">
        <f t="shared" si="6"/>
        <v>0.44759999999999994</v>
      </c>
      <c r="AK27">
        <f t="shared" ref="AK27:AK33" si="9">IF(V27-$V$26&lt;0,"0",V27-$V$26)</f>
        <v>5.0499999999999996E-2</v>
      </c>
      <c r="AL27" t="str">
        <f t="shared" si="7"/>
        <v>0</v>
      </c>
      <c r="AM27">
        <f t="shared" si="7"/>
        <v>0.13210000000000002</v>
      </c>
      <c r="AN27">
        <f t="shared" si="7"/>
        <v>0.40099999999999997</v>
      </c>
      <c r="AO27">
        <f t="shared" ref="AO27:AO33" si="10">IF(Z27-$Z$26&lt;0,"0",Z27-$Z$26)</f>
        <v>6.5700000000000008E-2</v>
      </c>
      <c r="AP27" t="str">
        <f t="shared" si="8"/>
        <v>0</v>
      </c>
      <c r="AQ27">
        <f t="shared" si="8"/>
        <v>6.359999999999999E-2</v>
      </c>
      <c r="AR27">
        <f t="shared" si="8"/>
        <v>1.1284000000000001</v>
      </c>
      <c r="BD27">
        <v>240</v>
      </c>
      <c r="BE27">
        <f>AY113</f>
        <v>0</v>
      </c>
      <c r="BF27">
        <f>AZ113</f>
        <v>0</v>
      </c>
    </row>
    <row r="28" spans="2:58" x14ac:dyDescent="0.3">
      <c r="B28" t="s">
        <v>3</v>
      </c>
      <c r="C28" s="15">
        <v>0.39119999999999999</v>
      </c>
      <c r="D28" s="15">
        <v>6.6900000000000001E-2</v>
      </c>
      <c r="E28" s="15">
        <v>4.3700000000000003E-2</v>
      </c>
      <c r="F28" s="15">
        <v>0.1003</v>
      </c>
      <c r="G28" s="15">
        <v>0.57840000000000003</v>
      </c>
      <c r="H28" s="15">
        <v>8.3199999999999996E-2</v>
      </c>
      <c r="I28" s="15">
        <v>4.2900000000000001E-2</v>
      </c>
      <c r="J28" s="15">
        <v>0.1191</v>
      </c>
      <c r="K28" s="15">
        <v>0.4854</v>
      </c>
      <c r="L28" s="15">
        <v>8.43E-2</v>
      </c>
      <c r="M28" s="15">
        <v>4.2799999999999998E-2</v>
      </c>
      <c r="N28" s="15">
        <v>0.1041</v>
      </c>
      <c r="Q28" t="s">
        <v>3</v>
      </c>
      <c r="R28">
        <f>C28-$C$6</f>
        <v>0.34539999999999998</v>
      </c>
      <c r="S28">
        <f>D28-$D$6</f>
        <v>1.4400000000000003E-2</v>
      </c>
      <c r="T28">
        <f>E28-$E$6</f>
        <v>-0.15710000000000002</v>
      </c>
      <c r="U28">
        <f>F28-$F$6</f>
        <v>4.0500000000000001E-2</v>
      </c>
      <c r="V28">
        <f>G28-$G$6</f>
        <v>0.52139999999999997</v>
      </c>
      <c r="W28">
        <f>H28-$H$6</f>
        <v>2.9899999999999996E-2</v>
      </c>
      <c r="X28">
        <f>I28-$I$6</f>
        <v>-0.1888</v>
      </c>
      <c r="Y28">
        <f>J28-$J$6</f>
        <v>5.2199999999999996E-2</v>
      </c>
      <c r="Z28">
        <f>K28-$K$6</f>
        <v>0.43790000000000001</v>
      </c>
      <c r="AA28">
        <f>L28-$L$6</f>
        <v>3.2899999999999999E-2</v>
      </c>
      <c r="AB28">
        <f>M28-$M$6</f>
        <v>-0.36199999999999999</v>
      </c>
      <c r="AC28">
        <f>N28-$N$6</f>
        <v>4.5899999999999996E-2</v>
      </c>
      <c r="AF28" t="s">
        <v>3</v>
      </c>
      <c r="AG28">
        <f t="shared" ref="AG28:AG33" si="11">IF(R28-$R$26&lt;0,"0",R28-$R$26)</f>
        <v>0.32489999999999997</v>
      </c>
      <c r="AH28" t="str">
        <f t="shared" si="6"/>
        <v>0</v>
      </c>
      <c r="AI28" t="str">
        <f t="shared" si="6"/>
        <v>0</v>
      </c>
      <c r="AJ28">
        <f t="shared" si="6"/>
        <v>2.0000000000000004E-2</v>
      </c>
      <c r="AK28">
        <f t="shared" si="9"/>
        <v>0.49889999999999995</v>
      </c>
      <c r="AL28">
        <f t="shared" si="7"/>
        <v>7.3999999999999969E-3</v>
      </c>
      <c r="AM28" t="str">
        <f t="shared" si="7"/>
        <v>0</v>
      </c>
      <c r="AN28">
        <f t="shared" si="7"/>
        <v>2.9699999999999997E-2</v>
      </c>
      <c r="AO28">
        <f t="shared" si="10"/>
        <v>0.40710000000000002</v>
      </c>
      <c r="AP28">
        <f t="shared" si="8"/>
        <v>2.0999999999999977E-3</v>
      </c>
      <c r="AQ28" t="str">
        <f t="shared" si="8"/>
        <v>0</v>
      </c>
      <c r="AR28">
        <f t="shared" si="8"/>
        <v>1.5099999999999995E-2</v>
      </c>
    </row>
    <row r="29" spans="2:58" x14ac:dyDescent="0.3">
      <c r="B29" t="s">
        <v>4</v>
      </c>
      <c r="C29" s="15">
        <v>0.47799999999999998</v>
      </c>
      <c r="D29" s="15">
        <v>0.45850000000000002</v>
      </c>
      <c r="E29" s="15">
        <v>4.2900000000000001E-2</v>
      </c>
      <c r="F29" s="15">
        <v>5.1999999999999998E-2</v>
      </c>
      <c r="G29" s="15">
        <v>0.4415</v>
      </c>
      <c r="H29" s="15">
        <v>0.57999999999999996</v>
      </c>
      <c r="I29" s="15">
        <v>8.4500000000000006E-2</v>
      </c>
      <c r="J29" s="15">
        <v>6.4799999999999996E-2</v>
      </c>
      <c r="K29" s="15">
        <v>0.3926</v>
      </c>
      <c r="L29" s="15">
        <v>0.69240000000000002</v>
      </c>
      <c r="M29" s="15">
        <v>4.4400000000000002E-2</v>
      </c>
      <c r="N29" s="15">
        <v>5.2299999999999999E-2</v>
      </c>
      <c r="Q29" t="s">
        <v>4</v>
      </c>
      <c r="R29">
        <f>C29-$C$7</f>
        <v>0.42669999999999997</v>
      </c>
      <c r="S29">
        <f>D29-$D$7</f>
        <v>0.40950000000000003</v>
      </c>
      <c r="T29">
        <f>E29-$E$7</f>
        <v>-1.799999999999996E-3</v>
      </c>
      <c r="U29">
        <f>F29-$F$7</f>
        <v>1.5999999999999973E-3</v>
      </c>
      <c r="V29">
        <f>G29-$G$7</f>
        <v>0.39019999999999999</v>
      </c>
      <c r="W29">
        <f>H29-$H$7</f>
        <v>0.53149999999999997</v>
      </c>
      <c r="X29">
        <f>I29-$I$7</f>
        <v>2.6000000000000002E-2</v>
      </c>
      <c r="Y29">
        <f>J29-$J$7</f>
        <v>1.4399999999999996E-2</v>
      </c>
      <c r="Z29">
        <f>K29-$K$7</f>
        <v>0.34289999999999998</v>
      </c>
      <c r="AA29">
        <f>L29-$L$7</f>
        <v>0.64360000000000006</v>
      </c>
      <c r="AB29">
        <f>M29-$M$7</f>
        <v>-1.6799999999999995E-2</v>
      </c>
      <c r="AC29">
        <f>N29-$N$7</f>
        <v>-1.6000000000000042E-3</v>
      </c>
      <c r="AF29" t="s">
        <v>4</v>
      </c>
      <c r="AG29">
        <f t="shared" si="11"/>
        <v>0.40619999999999995</v>
      </c>
      <c r="AH29">
        <f t="shared" si="6"/>
        <v>0.38900000000000001</v>
      </c>
      <c r="AI29" t="str">
        <f t="shared" si="6"/>
        <v>0</v>
      </c>
      <c r="AJ29" t="str">
        <f t="shared" si="6"/>
        <v>0</v>
      </c>
      <c r="AK29">
        <f t="shared" si="9"/>
        <v>0.36769999999999997</v>
      </c>
      <c r="AL29">
        <f t="shared" si="7"/>
        <v>0.50900000000000001</v>
      </c>
      <c r="AM29">
        <f t="shared" si="7"/>
        <v>3.5000000000000031E-3</v>
      </c>
      <c r="AN29" t="str">
        <f t="shared" si="7"/>
        <v>0</v>
      </c>
      <c r="AO29">
        <f t="shared" si="10"/>
        <v>0.31209999999999999</v>
      </c>
      <c r="AP29">
        <f t="shared" si="8"/>
        <v>0.61280000000000001</v>
      </c>
      <c r="AQ29" t="str">
        <f t="shared" si="8"/>
        <v>0</v>
      </c>
      <c r="AR29" t="str">
        <f t="shared" si="8"/>
        <v>0</v>
      </c>
    </row>
    <row r="30" spans="2:58" x14ac:dyDescent="0.3">
      <c r="B30" t="s">
        <v>5</v>
      </c>
      <c r="C30" s="15">
        <v>7.1199999999999999E-2</v>
      </c>
      <c r="D30" s="15">
        <v>0.22819999999999999</v>
      </c>
      <c r="E30" s="15">
        <v>0.45369999999999999</v>
      </c>
      <c r="F30" s="15">
        <v>7.3400000000000007E-2</v>
      </c>
      <c r="G30" s="15">
        <v>8.5000000000000006E-2</v>
      </c>
      <c r="H30" s="15">
        <v>0.35489999999999999</v>
      </c>
      <c r="I30" s="15">
        <v>0.42620000000000002</v>
      </c>
      <c r="J30" s="15">
        <v>0.1439</v>
      </c>
      <c r="K30" s="15">
        <v>8.0500000000000002E-2</v>
      </c>
      <c r="L30" s="15">
        <v>0.1169</v>
      </c>
      <c r="M30" s="15">
        <v>0.60329999999999995</v>
      </c>
      <c r="N30" s="15">
        <v>6.6799999999999998E-2</v>
      </c>
      <c r="Q30" t="s">
        <v>5</v>
      </c>
      <c r="R30">
        <f>C30-$C$8</f>
        <v>2.4899999999999999E-2</v>
      </c>
      <c r="S30">
        <f>D30-$D$8</f>
        <v>0.17279999999999998</v>
      </c>
      <c r="T30">
        <f>E30-$E$8</f>
        <v>0.40349999999999997</v>
      </c>
      <c r="U30">
        <f>F30-$F$8</f>
        <v>1.9100000000000006E-2</v>
      </c>
      <c r="V30">
        <f>G30-$G$8</f>
        <v>3.9800000000000009E-2</v>
      </c>
      <c r="W30">
        <f>H30-$H$8</f>
        <v>0.29799999999999999</v>
      </c>
      <c r="X30">
        <f>I30-$I$8</f>
        <v>0.36699999999999999</v>
      </c>
      <c r="Y30">
        <f>J30-$J$8</f>
        <v>9.1200000000000003E-2</v>
      </c>
      <c r="Z30">
        <f>K30-$K$8</f>
        <v>3.5800000000000005E-2</v>
      </c>
      <c r="AA30">
        <f>L30-$L$8</f>
        <v>6.3299999999999995E-2</v>
      </c>
      <c r="AB30">
        <f>M30-$M$8</f>
        <v>0.55089999999999995</v>
      </c>
      <c r="AC30">
        <f>N30-$N$8</f>
        <v>1.0299999999999997E-2</v>
      </c>
      <c r="AF30" t="s">
        <v>5</v>
      </c>
      <c r="AG30">
        <f t="shared" si="11"/>
        <v>4.4000000000000011E-3</v>
      </c>
      <c r="AH30">
        <f t="shared" si="6"/>
        <v>0.15229999999999999</v>
      </c>
      <c r="AI30">
        <f t="shared" si="6"/>
        <v>0.38299999999999995</v>
      </c>
      <c r="AJ30" t="str">
        <f t="shared" si="6"/>
        <v>0</v>
      </c>
      <c r="AK30">
        <f t="shared" si="9"/>
        <v>1.730000000000001E-2</v>
      </c>
      <c r="AL30">
        <f t="shared" si="7"/>
        <v>0.27549999999999997</v>
      </c>
      <c r="AM30">
        <f t="shared" si="7"/>
        <v>0.34449999999999997</v>
      </c>
      <c r="AN30">
        <f t="shared" si="7"/>
        <v>6.8700000000000011E-2</v>
      </c>
      <c r="AO30">
        <f t="shared" si="10"/>
        <v>5.0000000000000044E-3</v>
      </c>
      <c r="AP30">
        <f t="shared" si="8"/>
        <v>3.2499999999999994E-2</v>
      </c>
      <c r="AQ30">
        <f t="shared" si="8"/>
        <v>0.5200999999999999</v>
      </c>
      <c r="AR30" t="str">
        <f t="shared" si="8"/>
        <v>0</v>
      </c>
    </row>
    <row r="31" spans="2:58" x14ac:dyDescent="0.3">
      <c r="B31" t="s">
        <v>6</v>
      </c>
      <c r="C31" s="15">
        <v>0.11559999999999999</v>
      </c>
      <c r="D31" s="15">
        <v>0.1096</v>
      </c>
      <c r="E31" s="15">
        <v>7.5999999999999998E-2</v>
      </c>
      <c r="F31" s="15">
        <v>9.2299999999999993E-2</v>
      </c>
      <c r="G31" s="15">
        <v>0.1201</v>
      </c>
      <c r="H31" s="15">
        <v>9.3899999999999997E-2</v>
      </c>
      <c r="I31" s="15">
        <v>7.9299999999999995E-2</v>
      </c>
      <c r="J31" s="15">
        <v>9.7799999999999998E-2</v>
      </c>
      <c r="K31" s="15">
        <v>0.1046</v>
      </c>
      <c r="L31" s="15">
        <v>9.6500000000000002E-2</v>
      </c>
      <c r="M31" s="15">
        <v>7.7600000000000002E-2</v>
      </c>
      <c r="N31" s="15">
        <v>8.4199999999999997E-2</v>
      </c>
      <c r="Q31" t="s">
        <v>6</v>
      </c>
      <c r="R31">
        <f>C31-$C$9</f>
        <v>6.3899999999999985E-2</v>
      </c>
      <c r="S31">
        <f>D31-$D$9</f>
        <v>5.8000000000000003E-2</v>
      </c>
      <c r="T31">
        <f>E31-$E$9</f>
        <v>2.47E-2</v>
      </c>
      <c r="U31">
        <f>F31-$F$9</f>
        <v>4.2399999999999993E-2</v>
      </c>
      <c r="V31">
        <f>G31-$G$9</f>
        <v>6.7899999999999988E-2</v>
      </c>
      <c r="W31">
        <f>H31-$H$9</f>
        <v>4.2999999999999997E-2</v>
      </c>
      <c r="X31">
        <f>I31-$I$9</f>
        <v>1.7299999999999996E-2</v>
      </c>
      <c r="Y31">
        <f>J31-$J$9</f>
        <v>4.3699999999999996E-2</v>
      </c>
      <c r="Z31">
        <f>K31-$K$9</f>
        <v>5.2999999999999999E-2</v>
      </c>
      <c r="AA31">
        <f>L31-$L$9</f>
        <v>4.1500000000000002E-2</v>
      </c>
      <c r="AB31">
        <f>M31-$M$9</f>
        <v>2.5899999999999999E-2</v>
      </c>
      <c r="AC31">
        <f>N31-$N$9</f>
        <v>3.44E-2</v>
      </c>
      <c r="AF31" t="s">
        <v>6</v>
      </c>
      <c r="AG31">
        <f t="shared" si="11"/>
        <v>4.3399999999999987E-2</v>
      </c>
      <c r="AH31">
        <f t="shared" si="6"/>
        <v>3.7500000000000006E-2</v>
      </c>
      <c r="AI31">
        <f t="shared" si="6"/>
        <v>4.2000000000000023E-3</v>
      </c>
      <c r="AJ31">
        <f t="shared" si="6"/>
        <v>2.1899999999999996E-2</v>
      </c>
      <c r="AK31">
        <f t="shared" si="9"/>
        <v>4.5399999999999989E-2</v>
      </c>
      <c r="AL31">
        <f t="shared" si="7"/>
        <v>2.0499999999999997E-2</v>
      </c>
      <c r="AM31" t="str">
        <f t="shared" si="7"/>
        <v>0</v>
      </c>
      <c r="AN31">
        <f t="shared" si="7"/>
        <v>2.1199999999999997E-2</v>
      </c>
      <c r="AO31">
        <f t="shared" si="10"/>
        <v>2.2199999999999998E-2</v>
      </c>
      <c r="AP31">
        <f t="shared" si="8"/>
        <v>1.0700000000000001E-2</v>
      </c>
      <c r="AQ31" t="str">
        <f t="shared" si="8"/>
        <v>0</v>
      </c>
      <c r="AR31">
        <f t="shared" si="8"/>
        <v>3.599999999999999E-3</v>
      </c>
    </row>
    <row r="32" spans="2:58" x14ac:dyDescent="0.3">
      <c r="B32" t="s">
        <v>7</v>
      </c>
      <c r="C32" s="15">
        <v>8.2000000000000003E-2</v>
      </c>
      <c r="D32" s="15">
        <v>7.9600000000000004E-2</v>
      </c>
      <c r="E32" s="15">
        <v>5.2499999999999998E-2</v>
      </c>
      <c r="F32" s="15">
        <v>6.7100000000000007E-2</v>
      </c>
      <c r="G32" s="15">
        <v>0.11459999999999999</v>
      </c>
      <c r="H32" s="15">
        <v>7.2900000000000006E-2</v>
      </c>
      <c r="I32" s="15">
        <v>5.4800000000000001E-2</v>
      </c>
      <c r="J32" s="15">
        <v>6.7799999999999999E-2</v>
      </c>
      <c r="K32" s="15">
        <v>8.8599999999999998E-2</v>
      </c>
      <c r="L32" s="15">
        <v>7.9100000000000004E-2</v>
      </c>
      <c r="M32" s="15">
        <v>5.2200000000000003E-2</v>
      </c>
      <c r="N32" s="15">
        <v>7.3300000000000004E-2</v>
      </c>
      <c r="Q32" t="s">
        <v>7</v>
      </c>
      <c r="R32">
        <f>C32-$C$10</f>
        <v>2.5000000000000001E-2</v>
      </c>
      <c r="S32">
        <f>D32-$D$10</f>
        <v>2.5900000000000006E-2</v>
      </c>
      <c r="T32">
        <f>E32-$E$10</f>
        <v>1.5999999999999973E-3</v>
      </c>
      <c r="U32">
        <f>F32-$F$10</f>
        <v>3.0000000000000859E-4</v>
      </c>
      <c r="V32">
        <f>G32-$G$10</f>
        <v>5.2699999999999997E-2</v>
      </c>
      <c r="W32">
        <f>H32-$H$10</f>
        <v>2.0400000000000008E-2</v>
      </c>
      <c r="X32">
        <f>I32-$I$10</f>
        <v>8.0000000000000002E-3</v>
      </c>
      <c r="Y32">
        <f>J32-$J$10</f>
        <v>2.1499999999999998E-2</v>
      </c>
      <c r="Z32">
        <f>K32-$K$10</f>
        <v>3.5799999999999998E-2</v>
      </c>
      <c r="AA32">
        <f>L32-$L$10</f>
        <v>2.6300000000000004E-2</v>
      </c>
      <c r="AB32">
        <f>M32-$M$10</f>
        <v>2.9000000000000067E-3</v>
      </c>
      <c r="AC32">
        <f>N32-$N$10</f>
        <v>1.5400000000000004E-2</v>
      </c>
      <c r="AF32" t="s">
        <v>7</v>
      </c>
      <c r="AG32">
        <f t="shared" si="11"/>
        <v>4.500000000000004E-3</v>
      </c>
      <c r="AH32">
        <f t="shared" si="6"/>
        <v>5.400000000000009E-3</v>
      </c>
      <c r="AI32" t="str">
        <f t="shared" si="6"/>
        <v>0</v>
      </c>
      <c r="AJ32" t="str">
        <f t="shared" si="6"/>
        <v>0</v>
      </c>
      <c r="AK32">
        <f t="shared" si="9"/>
        <v>3.0199999999999998E-2</v>
      </c>
      <c r="AL32" t="str">
        <f t="shared" si="7"/>
        <v>0</v>
      </c>
      <c r="AM32" t="str">
        <f t="shared" si="7"/>
        <v>0</v>
      </c>
      <c r="AN32" t="str">
        <f t="shared" si="7"/>
        <v>0</v>
      </c>
      <c r="AO32">
        <f t="shared" si="10"/>
        <v>4.9999999999999975E-3</v>
      </c>
      <c r="AP32" t="str">
        <f t="shared" si="8"/>
        <v>0</v>
      </c>
      <c r="AQ32" t="str">
        <f t="shared" si="8"/>
        <v>0</v>
      </c>
      <c r="AR32" t="str">
        <f t="shared" si="8"/>
        <v>0</v>
      </c>
    </row>
    <row r="33" spans="2:52" x14ac:dyDescent="0.3">
      <c r="B33" t="s">
        <v>8</v>
      </c>
      <c r="C33" s="15">
        <v>0.1012</v>
      </c>
      <c r="D33" s="15">
        <v>0.40689999999999998</v>
      </c>
      <c r="E33" s="15">
        <v>0.1042</v>
      </c>
      <c r="F33" s="15">
        <v>7.6600000000000001E-2</v>
      </c>
      <c r="G33" s="15">
        <v>9.0800000000000006E-2</v>
      </c>
      <c r="H33" s="15">
        <v>0.35349999999999998</v>
      </c>
      <c r="I33" s="15">
        <v>0.10489999999999999</v>
      </c>
      <c r="J33" s="15">
        <v>1.2224999999999999</v>
      </c>
      <c r="K33" s="15">
        <v>7.1999999999999995E-2</v>
      </c>
      <c r="L33" s="15">
        <v>0.50170000000000003</v>
      </c>
      <c r="M33" s="15">
        <v>0.10730000000000001</v>
      </c>
      <c r="N33" s="15">
        <v>7.3400000000000007E-2</v>
      </c>
      <c r="Q33" t="s">
        <v>8</v>
      </c>
      <c r="R33">
        <f>C33-$C$11</f>
        <v>4.4899999999999995E-2</v>
      </c>
      <c r="S33">
        <f>D33-$D$11</f>
        <v>0.34699999999999998</v>
      </c>
      <c r="T33">
        <f>E33-$E$11</f>
        <v>4.65E-2</v>
      </c>
      <c r="U33">
        <f>F33-$F$11</f>
        <v>-1.6699999999999993E-2</v>
      </c>
      <c r="V33">
        <f>G33-$G$11</f>
        <v>2.360000000000001E-2</v>
      </c>
      <c r="W33">
        <f>H33-$H$11</f>
        <v>0.29909999999999998</v>
      </c>
      <c r="X33">
        <f>I33-$I$11</f>
        <v>5.4999999999999993E-2</v>
      </c>
      <c r="Y33">
        <f>J33-$J$11</f>
        <v>1.1613</v>
      </c>
      <c r="Z33">
        <f>K33-$K$11</f>
        <v>1.4899999999999997E-2</v>
      </c>
      <c r="AA33">
        <f>L33-$L$11</f>
        <v>0.44710000000000005</v>
      </c>
      <c r="AB33">
        <f>M33-$M$11</f>
        <v>5.4400000000000004E-2</v>
      </c>
      <c r="AC33">
        <f>N33-$N$11</f>
        <v>1.3500000000000005E-2</v>
      </c>
      <c r="AF33" t="s">
        <v>8</v>
      </c>
      <c r="AG33">
        <f t="shared" si="11"/>
        <v>2.4399999999999998E-2</v>
      </c>
      <c r="AH33">
        <f t="shared" si="6"/>
        <v>0.32649999999999996</v>
      </c>
      <c r="AI33">
        <f t="shared" si="6"/>
        <v>2.6000000000000002E-2</v>
      </c>
      <c r="AJ33" t="str">
        <f t="shared" si="6"/>
        <v>0</v>
      </c>
      <c r="AK33">
        <f t="shared" si="9"/>
        <v>1.1000000000000107E-3</v>
      </c>
      <c r="AL33">
        <f t="shared" si="7"/>
        <v>0.27659999999999996</v>
      </c>
      <c r="AM33">
        <f t="shared" si="7"/>
        <v>3.2499999999999994E-2</v>
      </c>
      <c r="AN33">
        <f t="shared" si="7"/>
        <v>1.1388</v>
      </c>
      <c r="AO33" t="str">
        <f t="shared" si="10"/>
        <v>0</v>
      </c>
      <c r="AP33">
        <f t="shared" si="8"/>
        <v>0.41630000000000006</v>
      </c>
      <c r="AQ33">
        <f t="shared" si="8"/>
        <v>2.3600000000000003E-2</v>
      </c>
      <c r="AR33" t="str">
        <f t="shared" si="8"/>
        <v>0</v>
      </c>
    </row>
    <row r="35" spans="2:52" x14ac:dyDescent="0.3">
      <c r="B35">
        <v>72</v>
      </c>
      <c r="Q35">
        <v>72</v>
      </c>
      <c r="AF35">
        <v>72</v>
      </c>
      <c r="AV35" t="s">
        <v>10</v>
      </c>
      <c r="AW35" t="s">
        <v>11</v>
      </c>
      <c r="AX35" t="s">
        <v>12</v>
      </c>
      <c r="AY35" t="s">
        <v>13</v>
      </c>
      <c r="AZ35" t="s">
        <v>14</v>
      </c>
    </row>
    <row r="36" spans="2:52" x14ac:dyDescent="0.3">
      <c r="B36" t="s">
        <v>0</v>
      </c>
      <c r="C36" s="1">
        <v>1</v>
      </c>
      <c r="D36" s="1">
        <v>2</v>
      </c>
      <c r="E36" s="1">
        <v>3</v>
      </c>
      <c r="F36" s="1">
        <v>4</v>
      </c>
      <c r="G36" s="1">
        <v>5</v>
      </c>
      <c r="H36" s="1">
        <v>6</v>
      </c>
      <c r="I36" s="1">
        <v>7</v>
      </c>
      <c r="J36" s="1">
        <v>8</v>
      </c>
      <c r="K36" s="1">
        <v>9</v>
      </c>
      <c r="L36" s="1">
        <v>10</v>
      </c>
      <c r="M36" s="1">
        <v>11</v>
      </c>
      <c r="N36" s="1">
        <v>12</v>
      </c>
      <c r="Q36" t="s">
        <v>0</v>
      </c>
      <c r="R36">
        <v>1</v>
      </c>
      <c r="S36">
        <v>2</v>
      </c>
      <c r="T36">
        <v>3</v>
      </c>
      <c r="U36">
        <v>4</v>
      </c>
      <c r="V36">
        <v>5</v>
      </c>
      <c r="W36">
        <v>6</v>
      </c>
      <c r="X36">
        <v>7</v>
      </c>
      <c r="Y36">
        <v>8</v>
      </c>
      <c r="Z36">
        <v>9</v>
      </c>
      <c r="AA36">
        <v>10</v>
      </c>
      <c r="AB36">
        <v>11</v>
      </c>
      <c r="AC36">
        <v>12</v>
      </c>
      <c r="AF36" t="s">
        <v>0</v>
      </c>
      <c r="AG36">
        <v>1</v>
      </c>
      <c r="AH36">
        <v>2</v>
      </c>
      <c r="AI36">
        <v>3</v>
      </c>
      <c r="AJ36">
        <v>4</v>
      </c>
      <c r="AK36">
        <v>5</v>
      </c>
      <c r="AL36">
        <v>6</v>
      </c>
      <c r="AM36">
        <v>7</v>
      </c>
      <c r="AN36">
        <v>8</v>
      </c>
      <c r="AO36">
        <v>9</v>
      </c>
      <c r="AP36">
        <v>10</v>
      </c>
      <c r="AQ36">
        <v>11</v>
      </c>
      <c r="AR36">
        <v>12</v>
      </c>
      <c r="AV36">
        <f>SUM(AG37:AJ44)/31</f>
        <v>0.40164193548387089</v>
      </c>
      <c r="AW36">
        <f>SUM(AK37:AN44)/31</f>
        <v>0.52577419354838717</v>
      </c>
      <c r="AX36">
        <f>SUM(AO37:AR44)/31</f>
        <v>0.48061290322580641</v>
      </c>
      <c r="AY36">
        <f>AVERAGE(AV36:AX36)</f>
        <v>0.46934301075268814</v>
      </c>
      <c r="AZ36">
        <f>STDEV(AV36:AX36)</f>
        <v>6.2828832794471587E-2</v>
      </c>
    </row>
    <row r="37" spans="2:52" x14ac:dyDescent="0.3">
      <c r="B37" t="s">
        <v>1</v>
      </c>
      <c r="C37" s="15">
        <v>7.9299999999999995E-2</v>
      </c>
      <c r="D37" s="15">
        <v>0.2099</v>
      </c>
      <c r="E37" s="15">
        <v>1.3192999999999999</v>
      </c>
      <c r="F37" s="15">
        <v>1.0932999999999999</v>
      </c>
      <c r="G37" s="15">
        <v>6.93E-2</v>
      </c>
      <c r="H37" s="15">
        <v>0.71519999999999995</v>
      </c>
      <c r="I37" s="15">
        <v>1.667</v>
      </c>
      <c r="J37" s="15">
        <v>1.1328</v>
      </c>
      <c r="K37" s="15">
        <v>7.2099999999999997E-2</v>
      </c>
      <c r="L37" s="15">
        <v>0.26169999999999999</v>
      </c>
      <c r="M37" s="15">
        <v>1.2625</v>
      </c>
      <c r="N37" s="15">
        <v>1.3265</v>
      </c>
      <c r="Q37" t="s">
        <v>1</v>
      </c>
      <c r="R37">
        <f>C37-$C$4</f>
        <v>3.0599999999999995E-2</v>
      </c>
      <c r="S37">
        <f>D37-$D$4</f>
        <v>0.1656</v>
      </c>
      <c r="T37">
        <f>E37-$E$4</f>
        <v>1.2709999999999999</v>
      </c>
      <c r="U37">
        <f>F37-$F$4</f>
        <v>1.0437999999999998</v>
      </c>
      <c r="V37">
        <f>G37-$G$4</f>
        <v>2.4500000000000001E-2</v>
      </c>
      <c r="W37">
        <f>H37-$H$4</f>
        <v>0.6692999999999999</v>
      </c>
      <c r="X37">
        <f>I37-$I$4</f>
        <v>1.6196000000000002</v>
      </c>
      <c r="Y37">
        <f>J37-$J$4</f>
        <v>1.0842000000000001</v>
      </c>
      <c r="Z37">
        <f>K37-$K$4</f>
        <v>2.7699999999999995E-2</v>
      </c>
      <c r="AA37">
        <f>L37-$L$4</f>
        <v>0.21329999999999999</v>
      </c>
      <c r="AB37">
        <f>M37-$M$4</f>
        <v>1.2181999999999999</v>
      </c>
      <c r="AC37">
        <f>N37-$N$4</f>
        <v>1.2763</v>
      </c>
      <c r="AF37" t="s">
        <v>1</v>
      </c>
      <c r="AG37">
        <f>IF(R37-$R$37&lt;0,"0",R37-$R$37)</f>
        <v>0</v>
      </c>
      <c r="AH37">
        <f t="shared" ref="AH37:AJ44" si="12">IF(S37-$R$37&lt;0,"0",S37-$R$37)</f>
        <v>0.13500000000000001</v>
      </c>
      <c r="AI37">
        <f t="shared" si="12"/>
        <v>1.2403999999999999</v>
      </c>
      <c r="AJ37">
        <f t="shared" si="12"/>
        <v>1.0131999999999999</v>
      </c>
      <c r="AK37">
        <f>IF(V37-$V$37&lt;0,"0",V37-$V$37)</f>
        <v>0</v>
      </c>
      <c r="AL37">
        <f t="shared" ref="AL37:AN44" si="13">IF(W37-$V$37&lt;0,"0",W37-$V$37)</f>
        <v>0.64479999999999993</v>
      </c>
      <c r="AM37">
        <f t="shared" si="13"/>
        <v>1.5951000000000002</v>
      </c>
      <c r="AN37">
        <f t="shared" si="13"/>
        <v>1.0597000000000001</v>
      </c>
      <c r="AO37">
        <f>IF(Z37-$Z$37&lt;0,"0",Z37-$Z$37)</f>
        <v>0</v>
      </c>
      <c r="AP37">
        <f t="shared" ref="AP37:AR44" si="14">IF(AA37-$Z$37&lt;0,"0",AA37-$Z$37)</f>
        <v>0.18559999999999999</v>
      </c>
      <c r="AQ37">
        <f t="shared" si="14"/>
        <v>1.1904999999999999</v>
      </c>
      <c r="AR37">
        <f t="shared" si="14"/>
        <v>1.2485999999999999</v>
      </c>
    </row>
    <row r="38" spans="2:52" x14ac:dyDescent="0.3">
      <c r="B38" t="s">
        <v>2</v>
      </c>
      <c r="C38" s="15">
        <v>0.88029999999999997</v>
      </c>
      <c r="D38" s="15">
        <v>6.8599999999999994E-2</v>
      </c>
      <c r="E38" s="15">
        <v>0.99919999999999998</v>
      </c>
      <c r="F38" s="15">
        <v>1.3515999999999999</v>
      </c>
      <c r="G38" s="15">
        <v>0.53800000000000003</v>
      </c>
      <c r="H38" s="15">
        <v>7.2099999999999997E-2</v>
      </c>
      <c r="I38" s="15">
        <v>1.0791999999999999</v>
      </c>
      <c r="J38" s="15">
        <v>1.2098</v>
      </c>
      <c r="K38" s="15">
        <v>0.69310000000000005</v>
      </c>
      <c r="L38" s="15">
        <v>7.1800000000000003E-2</v>
      </c>
      <c r="M38" s="15">
        <v>1.1438999999999999</v>
      </c>
      <c r="N38" s="15">
        <v>1.7564</v>
      </c>
      <c r="Q38" t="s">
        <v>2</v>
      </c>
      <c r="R38">
        <f>C38-$C$5</f>
        <v>0.83660000000000001</v>
      </c>
      <c r="S38">
        <f>D38-$D$5</f>
        <v>5.499999999999991E-3</v>
      </c>
      <c r="T38">
        <f>E38-$E$5</f>
        <v>0.94750000000000001</v>
      </c>
      <c r="U38">
        <f>F38-$F$5</f>
        <v>1.3020999999999998</v>
      </c>
      <c r="V38">
        <f>G38-$G$5</f>
        <v>0.49530000000000002</v>
      </c>
      <c r="W38">
        <f>H38-$H$5</f>
        <v>6.3E-3</v>
      </c>
      <c r="X38">
        <f>I38-$I$5</f>
        <v>1.0307999999999999</v>
      </c>
      <c r="Y38">
        <f>J38-$J$5</f>
        <v>1.1616</v>
      </c>
      <c r="Z38">
        <f>K38-$K$5</f>
        <v>0.64170000000000005</v>
      </c>
      <c r="AA38">
        <f>L38-$L$5</f>
        <v>7.8000000000000014E-3</v>
      </c>
      <c r="AB38">
        <f>M38-$M$5</f>
        <v>1.0952999999999999</v>
      </c>
      <c r="AC38">
        <f>N38-$N$5</f>
        <v>1.7067999999999999</v>
      </c>
      <c r="AF38" t="s">
        <v>2</v>
      </c>
      <c r="AG38">
        <f t="shared" ref="AG38:AG44" si="15">IF(R38-$R$37&lt;0,"0",R38-$R$37)</f>
        <v>0.80600000000000005</v>
      </c>
      <c r="AH38" t="str">
        <f t="shared" si="12"/>
        <v>0</v>
      </c>
      <c r="AI38">
        <f t="shared" si="12"/>
        <v>0.91690000000000005</v>
      </c>
      <c r="AJ38">
        <f t="shared" si="12"/>
        <v>1.2714999999999999</v>
      </c>
      <c r="AK38">
        <f t="shared" ref="AK38:AK44" si="16">IF(V38-$V$37&lt;0,"0",V38-$V$37)</f>
        <v>0.4708</v>
      </c>
      <c r="AL38" t="str">
        <f t="shared" si="13"/>
        <v>0</v>
      </c>
      <c r="AM38">
        <f t="shared" si="13"/>
        <v>1.0063</v>
      </c>
      <c r="AN38">
        <f t="shared" si="13"/>
        <v>1.1371</v>
      </c>
      <c r="AO38">
        <f t="shared" ref="AO38:AO44" si="17">IF(Z38-$Z$37&lt;0,"0",Z38-$Z$37)</f>
        <v>0.6140000000000001</v>
      </c>
      <c r="AP38" t="str">
        <f t="shared" si="14"/>
        <v>0</v>
      </c>
      <c r="AQ38">
        <f t="shared" si="14"/>
        <v>1.0675999999999999</v>
      </c>
      <c r="AR38">
        <f t="shared" si="14"/>
        <v>1.6790999999999998</v>
      </c>
    </row>
    <row r="39" spans="2:52" x14ac:dyDescent="0.3">
      <c r="B39" t="s">
        <v>3</v>
      </c>
      <c r="C39" s="15">
        <v>1.3514999999999999</v>
      </c>
      <c r="D39" s="15">
        <v>7.0599999999999996E-2</v>
      </c>
      <c r="E39" s="15">
        <v>4.41E-2</v>
      </c>
      <c r="F39" s="15">
        <v>0.2225</v>
      </c>
      <c r="G39" s="15">
        <v>1.5041</v>
      </c>
      <c r="H39" s="15">
        <v>0.30809999999999998</v>
      </c>
      <c r="I39" s="15">
        <v>4.2999999999999997E-2</v>
      </c>
      <c r="J39" s="15">
        <v>0.3014</v>
      </c>
      <c r="K39" s="15">
        <v>1.5621</v>
      </c>
      <c r="L39" s="15">
        <v>9.4700000000000006E-2</v>
      </c>
      <c r="M39" s="15">
        <v>4.3400000000000001E-2</v>
      </c>
      <c r="N39" s="15">
        <v>0.38080000000000003</v>
      </c>
      <c r="Q39" t="s">
        <v>3</v>
      </c>
      <c r="R39">
        <f>C39-$C$6</f>
        <v>1.3056999999999999</v>
      </c>
      <c r="S39">
        <f>D39-$D$6</f>
        <v>1.8099999999999998E-2</v>
      </c>
      <c r="T39">
        <f>E39-$E$6</f>
        <v>-0.15670000000000001</v>
      </c>
      <c r="U39">
        <f>F39-$F$6</f>
        <v>0.16270000000000001</v>
      </c>
      <c r="V39">
        <f>G39-$G$6</f>
        <v>1.4471000000000001</v>
      </c>
      <c r="W39">
        <f>H39-$H$6</f>
        <v>0.25479999999999997</v>
      </c>
      <c r="X39">
        <f>I39-$I$6</f>
        <v>-0.18869999999999998</v>
      </c>
      <c r="Y39">
        <f>J39-$J$6</f>
        <v>0.23449999999999999</v>
      </c>
      <c r="Z39">
        <f>K39-$K$6</f>
        <v>1.5145999999999999</v>
      </c>
      <c r="AA39">
        <f>L39-$L$6</f>
        <v>4.3300000000000005E-2</v>
      </c>
      <c r="AB39">
        <f>M39-$M$6</f>
        <v>-0.3614</v>
      </c>
      <c r="AC39">
        <f>N39-$N$6</f>
        <v>0.3226</v>
      </c>
      <c r="AF39" t="s">
        <v>3</v>
      </c>
      <c r="AG39">
        <f t="shared" si="15"/>
        <v>1.2750999999999999</v>
      </c>
      <c r="AH39" t="str">
        <f t="shared" si="12"/>
        <v>0</v>
      </c>
      <c r="AI39" t="str">
        <f t="shared" si="12"/>
        <v>0</v>
      </c>
      <c r="AJ39">
        <f t="shared" si="12"/>
        <v>0.13210000000000002</v>
      </c>
      <c r="AK39">
        <f t="shared" si="16"/>
        <v>1.4226000000000001</v>
      </c>
      <c r="AL39">
        <f t="shared" si="13"/>
        <v>0.23029999999999998</v>
      </c>
      <c r="AM39" t="str">
        <f t="shared" si="13"/>
        <v>0</v>
      </c>
      <c r="AN39">
        <f t="shared" si="13"/>
        <v>0.21</v>
      </c>
      <c r="AO39">
        <f t="shared" si="17"/>
        <v>1.4868999999999999</v>
      </c>
      <c r="AP39">
        <f t="shared" si="14"/>
        <v>1.560000000000001E-2</v>
      </c>
      <c r="AQ39" t="str">
        <f t="shared" si="14"/>
        <v>0</v>
      </c>
      <c r="AR39">
        <f t="shared" si="14"/>
        <v>0.2949</v>
      </c>
    </row>
    <row r="40" spans="2:52" x14ac:dyDescent="0.3">
      <c r="B40" t="s">
        <v>4</v>
      </c>
      <c r="C40" s="15">
        <v>0.88590000000000002</v>
      </c>
      <c r="D40" s="15">
        <v>1.0414000000000001</v>
      </c>
      <c r="E40" s="15">
        <v>0.16750000000000001</v>
      </c>
      <c r="F40" s="15">
        <v>0.1913</v>
      </c>
      <c r="G40" s="15">
        <v>1.0376000000000001</v>
      </c>
      <c r="H40" s="15">
        <v>1.0933999999999999</v>
      </c>
      <c r="I40" s="15">
        <v>0.68930000000000002</v>
      </c>
      <c r="J40" s="15">
        <v>0.25030000000000002</v>
      </c>
      <c r="K40" s="15">
        <v>0.87819999999999998</v>
      </c>
      <c r="L40" s="15">
        <v>1.2988</v>
      </c>
      <c r="M40" s="15">
        <v>0.26740000000000003</v>
      </c>
      <c r="N40" s="15">
        <v>9.9299999999999999E-2</v>
      </c>
      <c r="Q40" t="s">
        <v>4</v>
      </c>
      <c r="R40">
        <f>C40-$C$7</f>
        <v>0.83460000000000001</v>
      </c>
      <c r="S40">
        <f>D40-$D$7</f>
        <v>0.99240000000000006</v>
      </c>
      <c r="T40">
        <f>E40-$E$7</f>
        <v>0.12280000000000002</v>
      </c>
      <c r="U40">
        <f>F40-$F$7</f>
        <v>0.1409</v>
      </c>
      <c r="V40">
        <f>G40-$G$7</f>
        <v>0.98630000000000007</v>
      </c>
      <c r="W40">
        <f>H40-$H$7</f>
        <v>1.0448999999999999</v>
      </c>
      <c r="X40">
        <f>I40-$I$7</f>
        <v>0.63080000000000003</v>
      </c>
      <c r="Y40">
        <f>J40-$J$7</f>
        <v>0.19990000000000002</v>
      </c>
      <c r="Z40">
        <f>K40-$K$7</f>
        <v>0.82850000000000001</v>
      </c>
      <c r="AA40">
        <f>L40-$L$7</f>
        <v>1.25</v>
      </c>
      <c r="AB40">
        <f>M40-$M$7</f>
        <v>0.20620000000000002</v>
      </c>
      <c r="AC40">
        <f>N40-$N$7</f>
        <v>4.5399999999999996E-2</v>
      </c>
      <c r="AF40" t="s">
        <v>4</v>
      </c>
      <c r="AG40">
        <f t="shared" si="15"/>
        <v>0.80400000000000005</v>
      </c>
      <c r="AH40">
        <f t="shared" si="12"/>
        <v>0.9618000000000001</v>
      </c>
      <c r="AI40">
        <f t="shared" si="12"/>
        <v>9.2200000000000032E-2</v>
      </c>
      <c r="AJ40">
        <f t="shared" si="12"/>
        <v>0.11030000000000001</v>
      </c>
      <c r="AK40">
        <f t="shared" si="16"/>
        <v>0.9618000000000001</v>
      </c>
      <c r="AL40">
        <f t="shared" si="13"/>
        <v>1.0204</v>
      </c>
      <c r="AM40">
        <f t="shared" si="13"/>
        <v>0.60630000000000006</v>
      </c>
      <c r="AN40">
        <f t="shared" si="13"/>
        <v>0.17540000000000003</v>
      </c>
      <c r="AO40">
        <f t="shared" si="17"/>
        <v>0.80080000000000007</v>
      </c>
      <c r="AP40">
        <f t="shared" si="14"/>
        <v>1.2222999999999999</v>
      </c>
      <c r="AQ40">
        <f t="shared" si="14"/>
        <v>0.17850000000000002</v>
      </c>
      <c r="AR40">
        <f t="shared" si="14"/>
        <v>1.77E-2</v>
      </c>
    </row>
    <row r="41" spans="2:52" x14ac:dyDescent="0.3">
      <c r="B41" t="s">
        <v>5</v>
      </c>
      <c r="C41" s="15">
        <v>7.2999999999999995E-2</v>
      </c>
      <c r="D41" s="15">
        <v>0.69979999999999998</v>
      </c>
      <c r="E41" s="15">
        <v>0.98429999999999995</v>
      </c>
      <c r="F41" s="15">
        <v>8.2199999999999995E-2</v>
      </c>
      <c r="G41" s="15">
        <v>7.7799999999999994E-2</v>
      </c>
      <c r="H41" s="15">
        <v>0.77929999999999999</v>
      </c>
      <c r="I41" s="15">
        <v>1.0928</v>
      </c>
      <c r="J41" s="15">
        <v>0.13039999999999999</v>
      </c>
      <c r="K41" s="15">
        <v>8.0799999999999997E-2</v>
      </c>
      <c r="L41" s="15">
        <v>0.50319999999999998</v>
      </c>
      <c r="M41" s="15">
        <v>1.2476</v>
      </c>
      <c r="N41" s="15">
        <v>9.5399999999999999E-2</v>
      </c>
      <c r="Q41" t="s">
        <v>5</v>
      </c>
      <c r="R41">
        <f>C41-$C$8</f>
        <v>2.6699999999999995E-2</v>
      </c>
      <c r="S41">
        <f>D41-$D$8</f>
        <v>0.64439999999999997</v>
      </c>
      <c r="T41">
        <f>E41-$E$8</f>
        <v>0.93409999999999993</v>
      </c>
      <c r="U41">
        <f>F41-$F$8</f>
        <v>2.7899999999999994E-2</v>
      </c>
      <c r="V41">
        <f>G41-$G$8</f>
        <v>3.2599999999999997E-2</v>
      </c>
      <c r="W41">
        <f>H41-$H$8</f>
        <v>0.72240000000000004</v>
      </c>
      <c r="X41">
        <f>I41-$I$8</f>
        <v>1.0336000000000001</v>
      </c>
      <c r="Y41">
        <f>J41-$J$8</f>
        <v>7.7699999999999991E-2</v>
      </c>
      <c r="Z41">
        <f>K41-$K$8</f>
        <v>3.61E-2</v>
      </c>
      <c r="AA41">
        <f>L41-$L$8</f>
        <v>0.4496</v>
      </c>
      <c r="AB41">
        <f>M41-$M$8</f>
        <v>1.1952</v>
      </c>
      <c r="AC41">
        <f>N41-$N$8</f>
        <v>3.8899999999999997E-2</v>
      </c>
      <c r="AF41" t="s">
        <v>5</v>
      </c>
      <c r="AG41" t="str">
        <f t="shared" si="15"/>
        <v>0</v>
      </c>
      <c r="AH41">
        <f t="shared" si="12"/>
        <v>0.61380000000000001</v>
      </c>
      <c r="AI41">
        <f t="shared" si="12"/>
        <v>0.90349999999999997</v>
      </c>
      <c r="AJ41" t="str">
        <f t="shared" si="12"/>
        <v>0</v>
      </c>
      <c r="AK41">
        <f t="shared" si="16"/>
        <v>8.0999999999999961E-3</v>
      </c>
      <c r="AL41">
        <f t="shared" si="13"/>
        <v>0.69790000000000008</v>
      </c>
      <c r="AM41">
        <f t="shared" si="13"/>
        <v>1.0091000000000001</v>
      </c>
      <c r="AN41">
        <f t="shared" si="13"/>
        <v>5.319999999999999E-2</v>
      </c>
      <c r="AO41">
        <f t="shared" si="17"/>
        <v>8.4000000000000047E-3</v>
      </c>
      <c r="AP41">
        <f t="shared" si="14"/>
        <v>0.4219</v>
      </c>
      <c r="AQ41">
        <f t="shared" si="14"/>
        <v>1.1675</v>
      </c>
      <c r="AR41">
        <f t="shared" si="14"/>
        <v>1.1200000000000002E-2</v>
      </c>
    </row>
    <row r="42" spans="2:52" x14ac:dyDescent="0.3">
      <c r="B42" t="s">
        <v>6</v>
      </c>
      <c r="C42" s="15">
        <v>0.12189999999999999</v>
      </c>
      <c r="D42" s="15">
        <v>0.53039999999999998</v>
      </c>
      <c r="E42" s="15">
        <v>0.28489999999999999</v>
      </c>
      <c r="F42" s="15">
        <v>0.1168</v>
      </c>
      <c r="G42" s="15">
        <v>0.1391</v>
      </c>
      <c r="H42" s="15">
        <v>0.48799999999999999</v>
      </c>
      <c r="I42" s="15">
        <v>0.50590000000000002</v>
      </c>
      <c r="J42" s="15">
        <v>0.1008</v>
      </c>
      <c r="K42" s="15">
        <v>0.13600000000000001</v>
      </c>
      <c r="L42" s="15">
        <v>0.49130000000000001</v>
      </c>
      <c r="M42" s="15">
        <v>0.39100000000000001</v>
      </c>
      <c r="N42" s="15">
        <v>0.1356</v>
      </c>
      <c r="Q42" t="s">
        <v>6</v>
      </c>
      <c r="R42">
        <f>C42-$C$9</f>
        <v>7.0199999999999985E-2</v>
      </c>
      <c r="S42">
        <f>D42-$D$9</f>
        <v>0.4788</v>
      </c>
      <c r="T42">
        <f>E42-$E$9</f>
        <v>0.23359999999999997</v>
      </c>
      <c r="U42">
        <f>F42-$F$9</f>
        <v>6.6900000000000001E-2</v>
      </c>
      <c r="V42">
        <f>G42-$G$9</f>
        <v>8.6900000000000005E-2</v>
      </c>
      <c r="W42">
        <f>H42-$H$9</f>
        <v>0.43709999999999999</v>
      </c>
      <c r="X42">
        <f>I42-$I$9</f>
        <v>0.44390000000000002</v>
      </c>
      <c r="Y42">
        <f>J42-$J$9</f>
        <v>4.6699999999999998E-2</v>
      </c>
      <c r="Z42">
        <f>K42-$K$9</f>
        <v>8.4400000000000003E-2</v>
      </c>
      <c r="AA42">
        <f>L42-$L$9</f>
        <v>0.43630000000000002</v>
      </c>
      <c r="AB42">
        <f>M42-$M$9</f>
        <v>0.33929999999999999</v>
      </c>
      <c r="AC42">
        <f>N42-$N$9</f>
        <v>8.5800000000000001E-2</v>
      </c>
      <c r="AF42" t="s">
        <v>6</v>
      </c>
      <c r="AG42">
        <f t="shared" si="15"/>
        <v>3.9599999999999989E-2</v>
      </c>
      <c r="AH42">
        <f t="shared" si="12"/>
        <v>0.44819999999999999</v>
      </c>
      <c r="AI42">
        <f t="shared" si="12"/>
        <v>0.20299999999999999</v>
      </c>
      <c r="AJ42">
        <f t="shared" si="12"/>
        <v>3.6300000000000006E-2</v>
      </c>
      <c r="AK42">
        <f t="shared" si="16"/>
        <v>6.2400000000000004E-2</v>
      </c>
      <c r="AL42">
        <f t="shared" si="13"/>
        <v>0.41259999999999997</v>
      </c>
      <c r="AM42">
        <f t="shared" si="13"/>
        <v>0.4194</v>
      </c>
      <c r="AN42">
        <f t="shared" si="13"/>
        <v>2.2199999999999998E-2</v>
      </c>
      <c r="AO42">
        <f t="shared" si="17"/>
        <v>5.6700000000000007E-2</v>
      </c>
      <c r="AP42">
        <f t="shared" si="14"/>
        <v>0.40860000000000002</v>
      </c>
      <c r="AQ42">
        <f t="shared" si="14"/>
        <v>0.31159999999999999</v>
      </c>
      <c r="AR42">
        <f t="shared" si="14"/>
        <v>5.8100000000000006E-2</v>
      </c>
    </row>
    <row r="43" spans="2:52" x14ac:dyDescent="0.3">
      <c r="B43" t="s">
        <v>7</v>
      </c>
      <c r="C43" s="15">
        <v>8.1100000000000005E-2</v>
      </c>
      <c r="D43" s="15">
        <v>0.1115</v>
      </c>
      <c r="E43" s="15">
        <v>6.9599999999999995E-2</v>
      </c>
      <c r="F43" s="15">
        <v>0.24329999999999999</v>
      </c>
      <c r="G43" s="15">
        <v>0.64790000000000003</v>
      </c>
      <c r="H43" s="15">
        <v>8.2299999999999998E-2</v>
      </c>
      <c r="I43" s="15">
        <v>6.3500000000000001E-2</v>
      </c>
      <c r="J43" s="15">
        <v>0.34660000000000002</v>
      </c>
      <c r="K43" s="15">
        <v>0.76429999999999998</v>
      </c>
      <c r="L43" s="15">
        <v>0.4748</v>
      </c>
      <c r="M43" s="15">
        <v>7.17E-2</v>
      </c>
      <c r="N43" s="15">
        <v>0.104</v>
      </c>
      <c r="Q43" t="s">
        <v>7</v>
      </c>
      <c r="R43">
        <f>C43-$C$10</f>
        <v>2.4100000000000003E-2</v>
      </c>
      <c r="S43">
        <f>D43-$D$10</f>
        <v>5.7800000000000004E-2</v>
      </c>
      <c r="T43">
        <f>E43-$E$10</f>
        <v>1.8699999999999994E-2</v>
      </c>
      <c r="U43">
        <f>F43-$F$10</f>
        <v>0.17649999999999999</v>
      </c>
      <c r="V43">
        <f>G43-$G$10</f>
        <v>0.58600000000000008</v>
      </c>
      <c r="W43">
        <f>H43-$H$10</f>
        <v>2.98E-2</v>
      </c>
      <c r="X43">
        <f>I43-$I$10</f>
        <v>1.67E-2</v>
      </c>
      <c r="Y43">
        <f>J43-$J$10</f>
        <v>0.30030000000000001</v>
      </c>
      <c r="Z43">
        <f>K43-$K$10</f>
        <v>0.71150000000000002</v>
      </c>
      <c r="AA43">
        <f>L43-$L$10</f>
        <v>0.42199999999999999</v>
      </c>
      <c r="AB43">
        <f>M43-$M$10</f>
        <v>2.2400000000000003E-2</v>
      </c>
      <c r="AC43">
        <f>N43-$N$10</f>
        <v>4.6099999999999995E-2</v>
      </c>
      <c r="AF43" t="s">
        <v>7</v>
      </c>
      <c r="AG43" t="str">
        <f t="shared" si="15"/>
        <v>0</v>
      </c>
      <c r="AH43">
        <f t="shared" si="12"/>
        <v>2.7200000000000009E-2</v>
      </c>
      <c r="AI43" t="str">
        <f t="shared" si="12"/>
        <v>0</v>
      </c>
      <c r="AJ43">
        <f t="shared" si="12"/>
        <v>0.1459</v>
      </c>
      <c r="AK43">
        <f t="shared" si="16"/>
        <v>0.56150000000000011</v>
      </c>
      <c r="AL43">
        <f t="shared" si="13"/>
        <v>5.2999999999999992E-3</v>
      </c>
      <c r="AM43" t="str">
        <f t="shared" si="13"/>
        <v>0</v>
      </c>
      <c r="AN43">
        <f t="shared" si="13"/>
        <v>0.27579999999999999</v>
      </c>
      <c r="AO43">
        <f t="shared" si="17"/>
        <v>0.68380000000000007</v>
      </c>
      <c r="AP43">
        <f t="shared" si="14"/>
        <v>0.39429999999999998</v>
      </c>
      <c r="AQ43" t="str">
        <f t="shared" si="14"/>
        <v>0</v>
      </c>
      <c r="AR43">
        <f t="shared" si="14"/>
        <v>1.84E-2</v>
      </c>
    </row>
    <row r="44" spans="2:52" x14ac:dyDescent="0.3">
      <c r="B44" t="s">
        <v>8</v>
      </c>
      <c r="C44" s="15">
        <v>0.15659999999999999</v>
      </c>
      <c r="D44" s="15">
        <v>0.94220000000000004</v>
      </c>
      <c r="E44" s="15">
        <v>0.44180000000000003</v>
      </c>
      <c r="F44" s="15">
        <v>6.8699999999999997E-2</v>
      </c>
      <c r="G44" s="15">
        <v>8.7999999999999995E-2</v>
      </c>
      <c r="H44" s="15">
        <v>0.42499999999999999</v>
      </c>
      <c r="I44" s="15">
        <v>0.51659999999999995</v>
      </c>
      <c r="J44" s="15">
        <v>1.5283</v>
      </c>
      <c r="K44" s="15">
        <v>7.0800000000000002E-2</v>
      </c>
      <c r="L44" s="15">
        <v>0.59340000000000004</v>
      </c>
      <c r="M44" s="15">
        <v>0.86119999999999997</v>
      </c>
      <c r="N44" s="15">
        <v>0.15229999999999999</v>
      </c>
      <c r="Q44" t="s">
        <v>8</v>
      </c>
      <c r="R44">
        <f>C44-$C$11</f>
        <v>0.10029999999999999</v>
      </c>
      <c r="S44">
        <f>D44-$D$11</f>
        <v>0.88230000000000008</v>
      </c>
      <c r="T44">
        <f>E44-$E$11</f>
        <v>0.3841</v>
      </c>
      <c r="U44">
        <f>F44-$F$11</f>
        <v>-2.4599999999999997E-2</v>
      </c>
      <c r="V44">
        <f>G44-$G$11</f>
        <v>2.0799999999999999E-2</v>
      </c>
      <c r="W44">
        <f>H44-$H$11</f>
        <v>0.37059999999999998</v>
      </c>
      <c r="X44">
        <f>I44-$I$11</f>
        <v>0.46669999999999995</v>
      </c>
      <c r="Y44">
        <f>J44-$J$11</f>
        <v>1.4671000000000001</v>
      </c>
      <c r="Z44">
        <f>K44-$K$11</f>
        <v>1.3700000000000004E-2</v>
      </c>
      <c r="AA44">
        <f>L44-$L$11</f>
        <v>0.53880000000000006</v>
      </c>
      <c r="AB44">
        <f>M44-$M$11</f>
        <v>0.80830000000000002</v>
      </c>
      <c r="AC44">
        <f>N44-$N$11</f>
        <v>9.2399999999999982E-2</v>
      </c>
      <c r="AF44" t="s">
        <v>8</v>
      </c>
      <c r="AG44">
        <f t="shared" si="15"/>
        <v>6.9699999999999984E-2</v>
      </c>
      <c r="AH44">
        <f t="shared" si="12"/>
        <v>0.85170000000000012</v>
      </c>
      <c r="AI44">
        <f t="shared" si="12"/>
        <v>0.35349999999999998</v>
      </c>
      <c r="AJ44" t="str">
        <f t="shared" si="12"/>
        <v>0</v>
      </c>
      <c r="AK44" t="str">
        <f t="shared" si="16"/>
        <v>0</v>
      </c>
      <c r="AL44">
        <f t="shared" si="13"/>
        <v>0.34609999999999996</v>
      </c>
      <c r="AM44">
        <f t="shared" si="13"/>
        <v>0.44219999999999993</v>
      </c>
      <c r="AN44">
        <f t="shared" si="13"/>
        <v>1.4426000000000001</v>
      </c>
      <c r="AO44" t="str">
        <f t="shared" si="17"/>
        <v>0</v>
      </c>
      <c r="AP44">
        <f t="shared" si="14"/>
        <v>0.51110000000000011</v>
      </c>
      <c r="AQ44">
        <f t="shared" si="14"/>
        <v>0.78060000000000007</v>
      </c>
      <c r="AR44">
        <f t="shared" si="14"/>
        <v>6.469999999999998E-2</v>
      </c>
    </row>
    <row r="46" spans="2:52" x14ac:dyDescent="0.3">
      <c r="B46">
        <v>96</v>
      </c>
      <c r="Q46">
        <v>96</v>
      </c>
      <c r="AF46">
        <v>98</v>
      </c>
      <c r="AV46" t="s">
        <v>10</v>
      </c>
      <c r="AW46" t="s">
        <v>11</v>
      </c>
      <c r="AX46" t="s">
        <v>12</v>
      </c>
      <c r="AY46" t="s">
        <v>13</v>
      </c>
      <c r="AZ46" t="s">
        <v>14</v>
      </c>
    </row>
    <row r="47" spans="2:52" x14ac:dyDescent="0.3">
      <c r="B47" t="s">
        <v>0</v>
      </c>
      <c r="C47" s="1">
        <v>1</v>
      </c>
      <c r="D47" s="1">
        <v>2</v>
      </c>
      <c r="E47" s="1">
        <v>3</v>
      </c>
      <c r="F47" s="1">
        <v>4</v>
      </c>
      <c r="G47" s="1">
        <v>5</v>
      </c>
      <c r="H47" s="1">
        <v>6</v>
      </c>
      <c r="I47" s="1">
        <v>7</v>
      </c>
      <c r="J47" s="1">
        <v>8</v>
      </c>
      <c r="K47" s="1">
        <v>9</v>
      </c>
      <c r="L47" s="1">
        <v>10</v>
      </c>
      <c r="M47" s="1">
        <v>11</v>
      </c>
      <c r="N47" s="1">
        <v>12</v>
      </c>
      <c r="Q47" t="s">
        <v>0</v>
      </c>
      <c r="R47">
        <v>1</v>
      </c>
      <c r="S47">
        <v>2</v>
      </c>
      <c r="T47">
        <v>3</v>
      </c>
      <c r="U47">
        <v>4</v>
      </c>
      <c r="V47">
        <v>5</v>
      </c>
      <c r="W47">
        <v>6</v>
      </c>
      <c r="X47">
        <v>7</v>
      </c>
      <c r="Y47">
        <v>8</v>
      </c>
      <c r="Z47">
        <v>9</v>
      </c>
      <c r="AA47">
        <v>10</v>
      </c>
      <c r="AB47">
        <v>11</v>
      </c>
      <c r="AC47">
        <v>12</v>
      </c>
      <c r="AF47" t="s">
        <v>0</v>
      </c>
      <c r="AG47">
        <v>1</v>
      </c>
      <c r="AH47">
        <v>2</v>
      </c>
      <c r="AI47">
        <v>3</v>
      </c>
      <c r="AJ47">
        <v>4</v>
      </c>
      <c r="AK47">
        <v>5</v>
      </c>
      <c r="AL47">
        <v>6</v>
      </c>
      <c r="AM47">
        <v>7</v>
      </c>
      <c r="AN47">
        <v>8</v>
      </c>
      <c r="AO47">
        <v>9</v>
      </c>
      <c r="AP47">
        <v>10</v>
      </c>
      <c r="AQ47">
        <v>11</v>
      </c>
      <c r="AR47">
        <v>12</v>
      </c>
      <c r="AV47">
        <f>SUM(AG48:AJ55)/31</f>
        <v>0.75739999999999996</v>
      </c>
      <c r="AW47">
        <f>SUM(AK48:AN55)/31</f>
        <v>0.91368709677419369</v>
      </c>
      <c r="AX47">
        <f>SUM(AO48:AR55)/31</f>
        <v>0.83266451612903225</v>
      </c>
      <c r="AY47">
        <f>AVERAGE(AV47:AX47)</f>
        <v>0.83458387096774189</v>
      </c>
      <c r="AZ47">
        <f>STDEV(AV47:AX47)</f>
        <v>7.8161225020941222E-2</v>
      </c>
    </row>
    <row r="48" spans="2:52" x14ac:dyDescent="0.3">
      <c r="B48" t="s">
        <v>1</v>
      </c>
      <c r="C48" s="15">
        <v>8.5400000000000004E-2</v>
      </c>
      <c r="D48" s="15">
        <v>0.92710000000000004</v>
      </c>
      <c r="E48" s="15">
        <v>1.1837</v>
      </c>
      <c r="F48" s="15">
        <v>1.5194000000000001</v>
      </c>
      <c r="G48" s="15">
        <v>6.5799999999999997E-2</v>
      </c>
      <c r="H48" s="15">
        <v>0.96619999999999995</v>
      </c>
      <c r="I48" s="15">
        <v>1.7721</v>
      </c>
      <c r="J48" s="15">
        <v>1.5029999999999999</v>
      </c>
      <c r="K48" s="15">
        <v>7.7799999999999994E-2</v>
      </c>
      <c r="L48" s="15">
        <v>0.81100000000000005</v>
      </c>
      <c r="M48" s="15">
        <v>1.129</v>
      </c>
      <c r="N48" s="15">
        <v>1.6494</v>
      </c>
      <c r="Q48" t="s">
        <v>1</v>
      </c>
      <c r="R48">
        <f>C48-$C$4</f>
        <v>3.6700000000000003E-2</v>
      </c>
      <c r="S48">
        <f>D48-$D$4</f>
        <v>0.88280000000000003</v>
      </c>
      <c r="T48">
        <f>E48-$E$4</f>
        <v>1.1354</v>
      </c>
      <c r="U48">
        <f>F48-$F$4</f>
        <v>1.4699</v>
      </c>
      <c r="V48">
        <f>G48-$G$4</f>
        <v>2.0999999999999998E-2</v>
      </c>
      <c r="W48">
        <f>H48-$H$4</f>
        <v>0.9202999999999999</v>
      </c>
      <c r="X48">
        <f>I48-$I$4</f>
        <v>1.7246999999999999</v>
      </c>
      <c r="Y48">
        <f>J48-$J$4</f>
        <v>1.4543999999999999</v>
      </c>
      <c r="Z48">
        <f>K48-$K$4</f>
        <v>3.3399999999999992E-2</v>
      </c>
      <c r="AA48">
        <f>L48-$L$4</f>
        <v>0.76260000000000006</v>
      </c>
      <c r="AB48">
        <f>M48-$M$4</f>
        <v>1.0847</v>
      </c>
      <c r="AC48">
        <f>N48-$N$4</f>
        <v>1.5992</v>
      </c>
      <c r="AF48" t="s">
        <v>1</v>
      </c>
      <c r="AG48">
        <f>IF(R48-$R$48&lt;0,"0",R48-$R$48)</f>
        <v>0</v>
      </c>
      <c r="AH48">
        <f t="shared" ref="AH48:AJ55" si="18">IF(S48-$R$48&lt;0,"0",S48-$R$48)</f>
        <v>0.84610000000000007</v>
      </c>
      <c r="AI48">
        <f t="shared" si="18"/>
        <v>1.0987</v>
      </c>
      <c r="AJ48">
        <f t="shared" si="18"/>
        <v>1.4332</v>
      </c>
      <c r="AK48">
        <f>IF(V48-$V$48&lt;0,"0",V48-$V$48)</f>
        <v>0</v>
      </c>
      <c r="AL48">
        <f t="shared" ref="AL48:AN55" si="19">IF(W48-$V$48&lt;0,"0",W48-$V$48)</f>
        <v>0.89929999999999988</v>
      </c>
      <c r="AM48">
        <f t="shared" si="19"/>
        <v>1.7037</v>
      </c>
      <c r="AN48">
        <f t="shared" si="19"/>
        <v>1.4334</v>
      </c>
      <c r="AO48">
        <f>IF(Z48-$Z$48&lt;0,"0",Z48-$Z$48)</f>
        <v>0</v>
      </c>
      <c r="AP48">
        <f t="shared" ref="AP48:AR55" si="20">IF(AA48-$Z$48&lt;0,"0",AA48-$Z$48)</f>
        <v>0.72920000000000007</v>
      </c>
      <c r="AQ48">
        <f t="shared" si="20"/>
        <v>1.0512999999999999</v>
      </c>
      <c r="AR48">
        <f t="shared" si="20"/>
        <v>1.5657999999999999</v>
      </c>
    </row>
    <row r="49" spans="2:52" x14ac:dyDescent="0.3">
      <c r="B49" t="s">
        <v>2</v>
      </c>
      <c r="C49" s="15">
        <v>1.4871000000000001</v>
      </c>
      <c r="D49" s="15">
        <v>6.7799999999999999E-2</v>
      </c>
      <c r="E49" s="15">
        <v>1.3255999999999999</v>
      </c>
      <c r="F49" s="15">
        <v>1.8491</v>
      </c>
      <c r="G49" s="15">
        <v>1.5052000000000001</v>
      </c>
      <c r="H49" s="15">
        <v>7.1800000000000003E-2</v>
      </c>
      <c r="I49" s="15">
        <v>1.6029</v>
      </c>
      <c r="J49" s="15">
        <v>1.6255999999999999</v>
      </c>
      <c r="K49" s="15">
        <v>1.5692999999999999</v>
      </c>
      <c r="L49" s="15">
        <v>7.0599999999999996E-2</v>
      </c>
      <c r="M49" s="15">
        <v>1.6187</v>
      </c>
      <c r="N49" s="15">
        <v>1.8878999999999999</v>
      </c>
      <c r="Q49" t="s">
        <v>2</v>
      </c>
      <c r="R49">
        <f>C49-$C$5</f>
        <v>1.4434</v>
      </c>
      <c r="S49">
        <f>D49-$D$5</f>
        <v>4.6999999999999958E-3</v>
      </c>
      <c r="T49">
        <f>E49-$E$5</f>
        <v>1.2738999999999998</v>
      </c>
      <c r="U49">
        <f>F49-$F$5</f>
        <v>1.7995999999999999</v>
      </c>
      <c r="V49">
        <f>G49-$G$5</f>
        <v>1.4625000000000001</v>
      </c>
      <c r="W49">
        <f>H49-$H$5</f>
        <v>6.0000000000000053E-3</v>
      </c>
      <c r="X49">
        <f>I49-$I$5</f>
        <v>1.5545</v>
      </c>
      <c r="Y49">
        <f>J49-$J$5</f>
        <v>1.5773999999999999</v>
      </c>
      <c r="Z49">
        <f>K49-$K$5</f>
        <v>1.5179</v>
      </c>
      <c r="AA49">
        <f>L49-$L$5</f>
        <v>6.5999999999999948E-3</v>
      </c>
      <c r="AB49">
        <f>M49-$M$5</f>
        <v>1.5701000000000001</v>
      </c>
      <c r="AC49">
        <f>N49-$N$5</f>
        <v>1.8382999999999998</v>
      </c>
      <c r="AF49" t="s">
        <v>2</v>
      </c>
      <c r="AG49">
        <f>IF(R49-$R$48&lt;0,"0",R49-$R$48)</f>
        <v>1.4067000000000001</v>
      </c>
      <c r="AH49" t="str">
        <f t="shared" si="18"/>
        <v>0</v>
      </c>
      <c r="AI49">
        <f t="shared" si="18"/>
        <v>1.2371999999999999</v>
      </c>
      <c r="AJ49">
        <f t="shared" si="18"/>
        <v>1.7628999999999999</v>
      </c>
      <c r="AK49">
        <f t="shared" ref="AK49:AK55" si="21">IF(V49-$V$48&lt;0,"0",V49-$V$48)</f>
        <v>1.4415000000000002</v>
      </c>
      <c r="AL49" t="str">
        <f t="shared" si="19"/>
        <v>0</v>
      </c>
      <c r="AM49">
        <f t="shared" si="19"/>
        <v>1.5335000000000001</v>
      </c>
      <c r="AN49">
        <f t="shared" si="19"/>
        <v>1.5564</v>
      </c>
      <c r="AO49">
        <f t="shared" ref="AO49:AO55" si="22">IF(Z49-$Z$48&lt;0,"0",Z49-$Z$48)</f>
        <v>1.4844999999999999</v>
      </c>
      <c r="AP49" t="str">
        <f t="shared" si="20"/>
        <v>0</v>
      </c>
      <c r="AQ49">
        <f t="shared" si="20"/>
        <v>1.5367</v>
      </c>
      <c r="AR49">
        <f t="shared" si="20"/>
        <v>1.8048999999999997</v>
      </c>
    </row>
    <row r="50" spans="2:52" x14ac:dyDescent="0.3">
      <c r="B50" t="s">
        <v>3</v>
      </c>
      <c r="C50" s="15">
        <v>1.4701</v>
      </c>
      <c r="D50" s="15">
        <v>7.2599999999999998E-2</v>
      </c>
      <c r="E50" s="15">
        <v>4.4499999999999998E-2</v>
      </c>
      <c r="F50" s="15">
        <v>0.82809999999999995</v>
      </c>
      <c r="G50" s="15">
        <v>1.7159</v>
      </c>
      <c r="H50" s="15">
        <v>1.0462</v>
      </c>
      <c r="I50" s="15">
        <v>4.3799999999999999E-2</v>
      </c>
      <c r="J50" s="15">
        <v>0.97219999999999995</v>
      </c>
      <c r="K50" s="15">
        <v>1.9065000000000001</v>
      </c>
      <c r="L50" s="15">
        <v>0.15429999999999999</v>
      </c>
      <c r="M50" s="15">
        <v>4.1500000000000002E-2</v>
      </c>
      <c r="N50" s="15">
        <v>1.2155</v>
      </c>
      <c r="Q50" t="s">
        <v>3</v>
      </c>
      <c r="R50">
        <f>C50-$C$6</f>
        <v>1.4242999999999999</v>
      </c>
      <c r="S50">
        <f>D50-$D$6</f>
        <v>2.01E-2</v>
      </c>
      <c r="T50">
        <f>E50-$E$6</f>
        <v>-0.15629999999999999</v>
      </c>
      <c r="U50">
        <f>F50-$F$6</f>
        <v>0.76829999999999998</v>
      </c>
      <c r="V50">
        <f>G50-$G$6</f>
        <v>1.6589</v>
      </c>
      <c r="W50">
        <f>H50-$H$6</f>
        <v>0.9929</v>
      </c>
      <c r="X50">
        <f>I50-$I$6</f>
        <v>-0.18789999999999998</v>
      </c>
      <c r="Y50">
        <f>J50-$J$6</f>
        <v>0.90529999999999999</v>
      </c>
      <c r="Z50">
        <f>K50-$K$6</f>
        <v>1.859</v>
      </c>
      <c r="AA50">
        <f>L50-$L$6</f>
        <v>0.10289999999999999</v>
      </c>
      <c r="AB50">
        <f>M50-$M$6</f>
        <v>-0.36330000000000001</v>
      </c>
      <c r="AC50">
        <f>N50-$N$6</f>
        <v>1.1573</v>
      </c>
      <c r="AF50" t="s">
        <v>3</v>
      </c>
      <c r="AG50">
        <f t="shared" ref="AG50:AG55" si="23">IF(R50-$R$48&lt;0,"0",R50-$R$48)</f>
        <v>1.3875999999999999</v>
      </c>
      <c r="AH50" t="str">
        <f t="shared" si="18"/>
        <v>0</v>
      </c>
      <c r="AI50" t="str">
        <f t="shared" si="18"/>
        <v>0</v>
      </c>
      <c r="AJ50">
        <f t="shared" si="18"/>
        <v>0.73160000000000003</v>
      </c>
      <c r="AK50">
        <f t="shared" si="21"/>
        <v>1.6379000000000001</v>
      </c>
      <c r="AL50">
        <f t="shared" si="19"/>
        <v>0.97189999999999999</v>
      </c>
      <c r="AM50" t="str">
        <f t="shared" si="19"/>
        <v>0</v>
      </c>
      <c r="AN50">
        <f t="shared" si="19"/>
        <v>0.88429999999999997</v>
      </c>
      <c r="AO50">
        <f t="shared" si="22"/>
        <v>1.8255999999999999</v>
      </c>
      <c r="AP50">
        <f t="shared" si="20"/>
        <v>6.9500000000000006E-2</v>
      </c>
      <c r="AQ50" t="str">
        <f t="shared" si="20"/>
        <v>0</v>
      </c>
      <c r="AR50">
        <f t="shared" si="20"/>
        <v>1.1238999999999999</v>
      </c>
    </row>
    <row r="51" spans="2:52" x14ac:dyDescent="0.3">
      <c r="B51" t="s">
        <v>4</v>
      </c>
      <c r="C51" s="15">
        <v>1.1435999999999999</v>
      </c>
      <c r="D51" s="15">
        <v>1.2129000000000001</v>
      </c>
      <c r="E51" s="15">
        <v>0.92300000000000004</v>
      </c>
      <c r="F51" s="15">
        <v>0.46960000000000002</v>
      </c>
      <c r="G51" s="15">
        <v>1.5896999999999999</v>
      </c>
      <c r="H51" s="15">
        <v>1.5912999999999999</v>
      </c>
      <c r="I51" s="15">
        <v>0.98970000000000002</v>
      </c>
      <c r="J51" s="15">
        <v>0.49909999999999999</v>
      </c>
      <c r="K51" s="15">
        <v>1.1349</v>
      </c>
      <c r="L51" s="15">
        <v>1.5387</v>
      </c>
      <c r="M51" s="15">
        <v>1.0347999999999999</v>
      </c>
      <c r="N51" s="15">
        <v>0.14199999999999999</v>
      </c>
      <c r="Q51" t="s">
        <v>4</v>
      </c>
      <c r="R51">
        <f>C51-$C$7</f>
        <v>1.0923</v>
      </c>
      <c r="S51">
        <f>D51-$D$7</f>
        <v>1.1639000000000002</v>
      </c>
      <c r="T51">
        <f>E51-$E$7</f>
        <v>0.87830000000000008</v>
      </c>
      <c r="U51">
        <f>F51-$F$7</f>
        <v>0.41920000000000002</v>
      </c>
      <c r="V51">
        <f>G51-$G$7</f>
        <v>1.5384</v>
      </c>
      <c r="W51">
        <f>H51-$H$7</f>
        <v>1.5427999999999999</v>
      </c>
      <c r="X51">
        <f>I51-$I$7</f>
        <v>0.93120000000000003</v>
      </c>
      <c r="Y51">
        <f>J51-$J$7</f>
        <v>0.44869999999999999</v>
      </c>
      <c r="Z51">
        <f>K51-$K$7</f>
        <v>1.0851999999999999</v>
      </c>
      <c r="AA51">
        <f>L51-$L$7</f>
        <v>1.4899</v>
      </c>
      <c r="AB51">
        <f>M51-$M$7</f>
        <v>0.97359999999999991</v>
      </c>
      <c r="AC51">
        <f>N51-$N$7</f>
        <v>8.8099999999999984E-2</v>
      </c>
      <c r="AF51" t="s">
        <v>4</v>
      </c>
      <c r="AG51">
        <f t="shared" si="23"/>
        <v>1.0556000000000001</v>
      </c>
      <c r="AH51">
        <f t="shared" si="18"/>
        <v>1.1272000000000002</v>
      </c>
      <c r="AI51">
        <f t="shared" si="18"/>
        <v>0.84160000000000013</v>
      </c>
      <c r="AJ51">
        <f t="shared" si="18"/>
        <v>0.38250000000000001</v>
      </c>
      <c r="AK51">
        <f t="shared" si="21"/>
        <v>1.5174000000000001</v>
      </c>
      <c r="AL51">
        <f t="shared" si="19"/>
        <v>1.5218</v>
      </c>
      <c r="AM51">
        <f t="shared" si="19"/>
        <v>0.91020000000000001</v>
      </c>
      <c r="AN51">
        <f t="shared" si="19"/>
        <v>0.42769999999999997</v>
      </c>
      <c r="AO51">
        <f t="shared" si="22"/>
        <v>1.0517999999999998</v>
      </c>
      <c r="AP51">
        <f t="shared" si="20"/>
        <v>1.4564999999999999</v>
      </c>
      <c r="AQ51">
        <f t="shared" si="20"/>
        <v>0.94019999999999992</v>
      </c>
      <c r="AR51">
        <f t="shared" si="20"/>
        <v>5.4699999999999992E-2</v>
      </c>
    </row>
    <row r="52" spans="2:52" x14ac:dyDescent="0.3">
      <c r="B52" t="s">
        <v>5</v>
      </c>
      <c r="C52" s="15">
        <v>6.8699999999999997E-2</v>
      </c>
      <c r="D52" s="15">
        <v>1.079</v>
      </c>
      <c r="E52" s="15">
        <v>1.3261000000000001</v>
      </c>
      <c r="F52" s="15">
        <v>0.11070000000000001</v>
      </c>
      <c r="G52" s="15">
        <v>8.8599999999999998E-2</v>
      </c>
      <c r="H52" s="15">
        <v>1.0531999999999999</v>
      </c>
      <c r="I52" s="15">
        <v>1.4541999999999999</v>
      </c>
      <c r="J52" s="15">
        <v>0.30159999999999998</v>
      </c>
      <c r="K52" s="15">
        <v>9.2499999999999999E-2</v>
      </c>
      <c r="L52" s="15">
        <v>0.91749999999999998</v>
      </c>
      <c r="M52" s="15">
        <v>1.5615000000000001</v>
      </c>
      <c r="N52" s="15">
        <v>0.1072</v>
      </c>
      <c r="Q52" t="s">
        <v>5</v>
      </c>
      <c r="R52">
        <f>C52-$C$8</f>
        <v>2.2399999999999996E-2</v>
      </c>
      <c r="S52">
        <f>D52-$D$8</f>
        <v>1.0236000000000001</v>
      </c>
      <c r="T52">
        <f>E52-$E$8</f>
        <v>1.2759</v>
      </c>
      <c r="U52">
        <f>F52-$F$8</f>
        <v>5.6400000000000006E-2</v>
      </c>
      <c r="V52">
        <f>G52-$G$8</f>
        <v>4.3400000000000001E-2</v>
      </c>
      <c r="W52">
        <f>H52-$H$8</f>
        <v>0.99629999999999996</v>
      </c>
      <c r="X52">
        <f>I52-$I$8</f>
        <v>1.395</v>
      </c>
      <c r="Y52">
        <f>J52-$J$8</f>
        <v>0.24889999999999998</v>
      </c>
      <c r="Z52">
        <f>K52-$K$8</f>
        <v>4.7800000000000002E-2</v>
      </c>
      <c r="AA52">
        <f>L52-$L$8</f>
        <v>0.8639</v>
      </c>
      <c r="AB52">
        <f>M52-$M$8</f>
        <v>1.5091000000000001</v>
      </c>
      <c r="AC52">
        <f>N52-$N$8</f>
        <v>5.0700000000000002E-2</v>
      </c>
      <c r="AF52" t="s">
        <v>5</v>
      </c>
      <c r="AG52" t="str">
        <f t="shared" si="23"/>
        <v>0</v>
      </c>
      <c r="AH52">
        <f t="shared" si="18"/>
        <v>0.98690000000000011</v>
      </c>
      <c r="AI52">
        <f t="shared" si="18"/>
        <v>1.2392000000000001</v>
      </c>
      <c r="AJ52">
        <f t="shared" si="18"/>
        <v>1.9700000000000002E-2</v>
      </c>
      <c r="AK52">
        <f t="shared" si="21"/>
        <v>2.2400000000000003E-2</v>
      </c>
      <c r="AL52">
        <f t="shared" si="19"/>
        <v>0.97529999999999994</v>
      </c>
      <c r="AM52">
        <f t="shared" si="19"/>
        <v>1.3740000000000001</v>
      </c>
      <c r="AN52">
        <f t="shared" si="19"/>
        <v>0.22789999999999999</v>
      </c>
      <c r="AO52">
        <f t="shared" si="22"/>
        <v>1.440000000000001E-2</v>
      </c>
      <c r="AP52">
        <f t="shared" si="20"/>
        <v>0.83050000000000002</v>
      </c>
      <c r="AQ52">
        <f t="shared" si="20"/>
        <v>1.4757</v>
      </c>
      <c r="AR52">
        <f t="shared" si="20"/>
        <v>1.730000000000001E-2</v>
      </c>
    </row>
    <row r="53" spans="2:52" x14ac:dyDescent="0.3">
      <c r="B53" t="s">
        <v>6</v>
      </c>
      <c r="C53" s="15">
        <v>0.14660000000000001</v>
      </c>
      <c r="D53" s="15">
        <v>1.0761000000000001</v>
      </c>
      <c r="E53" s="15">
        <v>1.3942000000000001</v>
      </c>
      <c r="F53" s="15">
        <v>0.17960000000000001</v>
      </c>
      <c r="G53" s="15">
        <v>0.16</v>
      </c>
      <c r="H53" s="15">
        <v>1.0166999999999999</v>
      </c>
      <c r="I53" s="15">
        <v>1.4744999999999999</v>
      </c>
      <c r="J53" s="15">
        <v>0.13669999999999999</v>
      </c>
      <c r="K53" s="15">
        <v>0.14410000000000001</v>
      </c>
      <c r="L53" s="15">
        <v>1.2048000000000001</v>
      </c>
      <c r="M53" s="15">
        <v>1.5161</v>
      </c>
      <c r="N53" s="15">
        <v>0.21840000000000001</v>
      </c>
      <c r="Q53" t="s">
        <v>6</v>
      </c>
      <c r="R53">
        <f>C53-$C$9</f>
        <v>9.4900000000000012E-2</v>
      </c>
      <c r="S53">
        <f>D53-$D$9</f>
        <v>1.0245</v>
      </c>
      <c r="T53">
        <f>E53-$E$9</f>
        <v>1.3429000000000002</v>
      </c>
      <c r="U53">
        <f>F53-$F$9</f>
        <v>0.12970000000000001</v>
      </c>
      <c r="V53">
        <f>G53-$G$9</f>
        <v>0.10780000000000001</v>
      </c>
      <c r="W53">
        <f>H53-$H$9</f>
        <v>0.96579999999999999</v>
      </c>
      <c r="X53">
        <f>I53-$I$9</f>
        <v>1.4124999999999999</v>
      </c>
      <c r="Y53">
        <f>J53-$J$9</f>
        <v>8.2599999999999979E-2</v>
      </c>
      <c r="Z53">
        <f>K53-$K$9</f>
        <v>9.2499999999999999E-2</v>
      </c>
      <c r="AA53">
        <f>L53-$L$9</f>
        <v>1.1498000000000002</v>
      </c>
      <c r="AB53">
        <f>M53-$M$9</f>
        <v>1.4643999999999999</v>
      </c>
      <c r="AC53">
        <f>N53-$N$9</f>
        <v>0.16860000000000003</v>
      </c>
      <c r="AF53" t="s">
        <v>6</v>
      </c>
      <c r="AG53">
        <f t="shared" si="23"/>
        <v>5.8200000000000009E-2</v>
      </c>
      <c r="AH53">
        <f t="shared" si="18"/>
        <v>0.98780000000000001</v>
      </c>
      <c r="AI53">
        <f t="shared" si="18"/>
        <v>1.3062000000000002</v>
      </c>
      <c r="AJ53">
        <f t="shared" si="18"/>
        <v>9.2999999999999999E-2</v>
      </c>
      <c r="AK53">
        <f t="shared" si="21"/>
        <v>8.6800000000000016E-2</v>
      </c>
      <c r="AL53">
        <f t="shared" si="19"/>
        <v>0.94479999999999997</v>
      </c>
      <c r="AM53">
        <f t="shared" si="19"/>
        <v>1.3915</v>
      </c>
      <c r="AN53">
        <f t="shared" si="19"/>
        <v>6.1599999999999981E-2</v>
      </c>
      <c r="AO53">
        <f t="shared" si="22"/>
        <v>5.9100000000000007E-2</v>
      </c>
      <c r="AP53">
        <f t="shared" si="20"/>
        <v>1.1164000000000001</v>
      </c>
      <c r="AQ53">
        <f t="shared" si="20"/>
        <v>1.4309999999999998</v>
      </c>
      <c r="AR53">
        <f t="shared" si="20"/>
        <v>0.13520000000000004</v>
      </c>
    </row>
    <row r="54" spans="2:52" x14ac:dyDescent="0.3">
      <c r="B54" t="s">
        <v>7</v>
      </c>
      <c r="C54" s="15">
        <v>8.1000000000000003E-2</v>
      </c>
      <c r="D54" s="15">
        <v>1.2141999999999999</v>
      </c>
      <c r="E54" s="15">
        <v>7.6399999999999996E-2</v>
      </c>
      <c r="F54" s="15">
        <v>0.75260000000000005</v>
      </c>
      <c r="G54" s="15">
        <v>1.0564</v>
      </c>
      <c r="H54" s="15">
        <v>0.83919999999999995</v>
      </c>
      <c r="I54" s="15">
        <v>8.2600000000000007E-2</v>
      </c>
      <c r="J54" s="15">
        <v>0.6905</v>
      </c>
      <c r="K54" s="15">
        <v>1.1990000000000001</v>
      </c>
      <c r="L54" s="15">
        <v>1.3105</v>
      </c>
      <c r="M54" s="15">
        <v>7.9399999999999998E-2</v>
      </c>
      <c r="N54" s="15">
        <v>0.62190000000000001</v>
      </c>
      <c r="Q54" t="s">
        <v>7</v>
      </c>
      <c r="R54">
        <f>C54-$C$10</f>
        <v>2.4E-2</v>
      </c>
      <c r="S54">
        <f>D54-$D$10</f>
        <v>1.1604999999999999</v>
      </c>
      <c r="T54">
        <f>E54-$E$10</f>
        <v>2.5499999999999995E-2</v>
      </c>
      <c r="U54">
        <f>F54-$F$10</f>
        <v>0.68580000000000008</v>
      </c>
      <c r="V54">
        <f>G54-$G$10</f>
        <v>0.99450000000000005</v>
      </c>
      <c r="W54">
        <f>H54-$H$10</f>
        <v>0.78669999999999995</v>
      </c>
      <c r="X54">
        <f>I54-$I$10</f>
        <v>3.5800000000000005E-2</v>
      </c>
      <c r="Y54">
        <f>J54-$J$10</f>
        <v>0.64419999999999999</v>
      </c>
      <c r="Z54">
        <f>K54-$K$10</f>
        <v>1.1462000000000001</v>
      </c>
      <c r="AA54">
        <f>L54-$L$10</f>
        <v>1.2577</v>
      </c>
      <c r="AB54">
        <f>M54-$M$10</f>
        <v>3.0100000000000002E-2</v>
      </c>
      <c r="AC54">
        <f>N54-$N$10</f>
        <v>0.56400000000000006</v>
      </c>
      <c r="AF54" t="s">
        <v>7</v>
      </c>
      <c r="AG54" t="str">
        <f t="shared" si="23"/>
        <v>0</v>
      </c>
      <c r="AH54">
        <f t="shared" si="18"/>
        <v>1.1237999999999999</v>
      </c>
      <c r="AI54" t="str">
        <f t="shared" si="18"/>
        <v>0</v>
      </c>
      <c r="AJ54">
        <f t="shared" si="18"/>
        <v>0.64910000000000012</v>
      </c>
      <c r="AK54">
        <f t="shared" si="21"/>
        <v>0.97350000000000003</v>
      </c>
      <c r="AL54">
        <f t="shared" si="19"/>
        <v>0.76569999999999994</v>
      </c>
      <c r="AM54">
        <f t="shared" si="19"/>
        <v>1.4800000000000008E-2</v>
      </c>
      <c r="AN54">
        <f t="shared" si="19"/>
        <v>0.62319999999999998</v>
      </c>
      <c r="AO54">
        <f t="shared" si="22"/>
        <v>1.1128</v>
      </c>
      <c r="AP54">
        <f t="shared" si="20"/>
        <v>1.2242999999999999</v>
      </c>
      <c r="AQ54" t="str">
        <f t="shared" si="20"/>
        <v>0</v>
      </c>
      <c r="AR54">
        <f t="shared" si="20"/>
        <v>0.53060000000000007</v>
      </c>
    </row>
    <row r="55" spans="2:52" x14ac:dyDescent="0.3">
      <c r="B55" t="s">
        <v>8</v>
      </c>
      <c r="C55" s="15">
        <v>0.73209999999999997</v>
      </c>
      <c r="D55" s="15">
        <v>0.89770000000000005</v>
      </c>
      <c r="E55" s="15">
        <v>2.3588</v>
      </c>
      <c r="F55" s="15">
        <v>7.1400000000000005E-2</v>
      </c>
      <c r="G55" s="15">
        <v>0.1018</v>
      </c>
      <c r="H55" s="15">
        <v>0.47939999999999999</v>
      </c>
      <c r="I55" s="15">
        <v>2.1181000000000001</v>
      </c>
      <c r="J55" s="15">
        <v>2.0411999999999999</v>
      </c>
      <c r="K55" s="15">
        <v>6.9199999999999998E-2</v>
      </c>
      <c r="L55" s="15">
        <v>0.60329999999999995</v>
      </c>
      <c r="M55" s="15">
        <v>2.1791</v>
      </c>
      <c r="N55" s="15">
        <v>0.65590000000000004</v>
      </c>
      <c r="Q55" t="s">
        <v>8</v>
      </c>
      <c r="R55">
        <f>C55-$C$11</f>
        <v>0.67579999999999996</v>
      </c>
      <c r="S55">
        <f>D55-$D$11</f>
        <v>0.8378000000000001</v>
      </c>
      <c r="T55">
        <f>E55-$E$11</f>
        <v>2.3010999999999999</v>
      </c>
      <c r="U55">
        <f>F55-$F$11</f>
        <v>-2.1899999999999989E-2</v>
      </c>
      <c r="V55">
        <f>G55-$G$11</f>
        <v>3.4600000000000006E-2</v>
      </c>
      <c r="W55">
        <f>H55-$H$11</f>
        <v>0.42499999999999999</v>
      </c>
      <c r="X55">
        <f>I55-$I$11</f>
        <v>2.0682</v>
      </c>
      <c r="Y55">
        <f>J55-$J$11</f>
        <v>1.98</v>
      </c>
      <c r="Z55">
        <f>K55-$K$11</f>
        <v>1.21E-2</v>
      </c>
      <c r="AA55">
        <f>L55-$L$11</f>
        <v>0.54869999999999997</v>
      </c>
      <c r="AB55">
        <f>M55-$M$11</f>
        <v>2.1261999999999999</v>
      </c>
      <c r="AC55">
        <f>N55-$N$11</f>
        <v>0.59600000000000009</v>
      </c>
      <c r="AF55" t="s">
        <v>8</v>
      </c>
      <c r="AG55">
        <f t="shared" si="23"/>
        <v>0.6391</v>
      </c>
      <c r="AH55">
        <f t="shared" si="18"/>
        <v>0.80110000000000015</v>
      </c>
      <c r="AI55">
        <f t="shared" si="18"/>
        <v>2.2643999999999997</v>
      </c>
      <c r="AJ55" t="str">
        <f t="shared" si="18"/>
        <v>0</v>
      </c>
      <c r="AK55">
        <f t="shared" si="21"/>
        <v>1.3600000000000008E-2</v>
      </c>
      <c r="AL55">
        <f t="shared" si="19"/>
        <v>0.40399999999999997</v>
      </c>
      <c r="AM55">
        <f t="shared" si="19"/>
        <v>2.0472000000000001</v>
      </c>
      <c r="AN55">
        <f t="shared" si="19"/>
        <v>1.9590000000000001</v>
      </c>
      <c r="AO55" t="str">
        <f t="shared" si="22"/>
        <v>0</v>
      </c>
      <c r="AP55">
        <f t="shared" si="20"/>
        <v>0.51529999999999998</v>
      </c>
      <c r="AQ55">
        <f t="shared" si="20"/>
        <v>2.0928</v>
      </c>
      <c r="AR55">
        <f t="shared" si="20"/>
        <v>0.5626000000000001</v>
      </c>
    </row>
    <row r="57" spans="2:52" x14ac:dyDescent="0.3">
      <c r="B57">
        <v>120</v>
      </c>
      <c r="Q57">
        <v>120</v>
      </c>
      <c r="AF57">
        <v>120</v>
      </c>
      <c r="AV57" t="s">
        <v>10</v>
      </c>
      <c r="AW57" t="s">
        <v>11</v>
      </c>
      <c r="AX57" t="s">
        <v>12</v>
      </c>
      <c r="AY57" t="s">
        <v>13</v>
      </c>
      <c r="AZ57" t="s">
        <v>14</v>
      </c>
    </row>
    <row r="58" spans="2:52" x14ac:dyDescent="0.3">
      <c r="B58" t="s">
        <v>0</v>
      </c>
      <c r="C58" s="1">
        <v>1</v>
      </c>
      <c r="D58" s="1">
        <v>2</v>
      </c>
      <c r="E58" s="1">
        <v>3</v>
      </c>
      <c r="F58" s="1">
        <v>4</v>
      </c>
      <c r="G58" s="1">
        <v>5</v>
      </c>
      <c r="H58" s="1">
        <v>6</v>
      </c>
      <c r="I58" s="1">
        <v>7</v>
      </c>
      <c r="J58" s="1">
        <v>8</v>
      </c>
      <c r="K58" s="1">
        <v>9</v>
      </c>
      <c r="L58" s="1">
        <v>10</v>
      </c>
      <c r="M58" s="1">
        <v>11</v>
      </c>
      <c r="N58" s="1">
        <v>12</v>
      </c>
      <c r="Q58" t="s">
        <v>0</v>
      </c>
      <c r="R58">
        <v>1</v>
      </c>
      <c r="S58">
        <v>2</v>
      </c>
      <c r="T58">
        <v>3</v>
      </c>
      <c r="U58">
        <v>4</v>
      </c>
      <c r="V58">
        <v>5</v>
      </c>
      <c r="W58">
        <v>6</v>
      </c>
      <c r="X58">
        <v>7</v>
      </c>
      <c r="Y58">
        <v>8</v>
      </c>
      <c r="Z58">
        <v>9</v>
      </c>
      <c r="AA58">
        <v>10</v>
      </c>
      <c r="AB58">
        <v>11</v>
      </c>
      <c r="AC58">
        <v>12</v>
      </c>
      <c r="AF58" t="s">
        <v>0</v>
      </c>
      <c r="AG58">
        <v>1</v>
      </c>
      <c r="AH58">
        <v>2</v>
      </c>
      <c r="AI58">
        <v>3</v>
      </c>
      <c r="AJ58">
        <v>4</v>
      </c>
      <c r="AK58">
        <v>5</v>
      </c>
      <c r="AL58">
        <v>6</v>
      </c>
      <c r="AM58">
        <v>7</v>
      </c>
      <c r="AN58">
        <v>8</v>
      </c>
      <c r="AO58">
        <v>9</v>
      </c>
      <c r="AP58">
        <v>10</v>
      </c>
      <c r="AQ58">
        <v>11</v>
      </c>
      <c r="AR58">
        <v>12</v>
      </c>
      <c r="AV58">
        <f>SUM(AG59:AJ66)/31</f>
        <v>0.81157096774193549</v>
      </c>
      <c r="AW58">
        <f>SUM(AK59:AN66)/31</f>
        <v>0.9684483870967745</v>
      </c>
      <c r="AX58">
        <f>SUM(AO59:AR66)/31</f>
        <v>0.96630967741935503</v>
      </c>
      <c r="AY58">
        <f>AVERAGE(AV58:AX58)</f>
        <v>0.9154430107526883</v>
      </c>
      <c r="AZ58">
        <f>STDEV(AV58:AX58)</f>
        <v>8.9962183772915608E-2</v>
      </c>
    </row>
    <row r="59" spans="2:52" x14ac:dyDescent="0.3">
      <c r="B59" t="s">
        <v>1</v>
      </c>
      <c r="C59" s="15">
        <v>0.1303</v>
      </c>
      <c r="D59" s="15">
        <v>1.1553</v>
      </c>
      <c r="E59" s="15">
        <v>1.1734</v>
      </c>
      <c r="F59" s="15">
        <v>1.5563</v>
      </c>
      <c r="G59" s="15">
        <v>9.7699999999999995E-2</v>
      </c>
      <c r="H59" s="15">
        <v>1.2399</v>
      </c>
      <c r="I59" s="15">
        <v>1.4666999999999999</v>
      </c>
      <c r="J59" s="15">
        <v>1.5885</v>
      </c>
      <c r="K59" s="15">
        <v>0.1086</v>
      </c>
      <c r="L59" s="15">
        <v>1.2298</v>
      </c>
      <c r="M59" s="15">
        <v>1.0466</v>
      </c>
      <c r="N59" s="15">
        <v>1.744</v>
      </c>
      <c r="Q59" t="s">
        <v>1</v>
      </c>
      <c r="R59">
        <f>C59-$C$4</f>
        <v>8.1600000000000006E-2</v>
      </c>
      <c r="S59">
        <f>D59-$D$4</f>
        <v>1.111</v>
      </c>
      <c r="T59">
        <f>E59-$E$4</f>
        <v>1.1251</v>
      </c>
      <c r="U59">
        <f>F59-$F$4</f>
        <v>1.5067999999999999</v>
      </c>
      <c r="V59">
        <f>G59-$G$4</f>
        <v>5.2899999999999996E-2</v>
      </c>
      <c r="W59">
        <f>H59-$H$4</f>
        <v>1.194</v>
      </c>
      <c r="X59">
        <f>I59-$I$4</f>
        <v>1.4192999999999998</v>
      </c>
      <c r="Y59">
        <f>J59-$J$4</f>
        <v>1.5399</v>
      </c>
      <c r="Z59">
        <f>K59-$K$4</f>
        <v>6.4200000000000007E-2</v>
      </c>
      <c r="AA59">
        <f>L59-$L$4</f>
        <v>1.1814</v>
      </c>
      <c r="AB59">
        <f>M59-$M$4</f>
        <v>1.0023</v>
      </c>
      <c r="AC59">
        <f>N59-$N$4</f>
        <v>1.6938</v>
      </c>
      <c r="AF59" t="s">
        <v>1</v>
      </c>
      <c r="AG59">
        <f>IF(R59-$R$59&lt;0,"0",R59-$R$59)</f>
        <v>0</v>
      </c>
      <c r="AH59">
        <f t="shared" ref="AH59:AJ66" si="24">IF(S59-$R$59&lt;0,"0",S59-$R$59)</f>
        <v>1.0293999999999999</v>
      </c>
      <c r="AI59">
        <f t="shared" si="24"/>
        <v>1.0434999999999999</v>
      </c>
      <c r="AJ59">
        <f t="shared" si="24"/>
        <v>1.4251999999999998</v>
      </c>
      <c r="AK59">
        <f>IF(V59-$V$59&lt;0,"0",V59-$V$59)</f>
        <v>0</v>
      </c>
      <c r="AL59">
        <f t="shared" ref="AL59:AN66" si="25">IF(W59-$V$59&lt;0,"0",W59-$V$59)</f>
        <v>1.1411</v>
      </c>
      <c r="AM59">
        <f t="shared" si="25"/>
        <v>1.3663999999999998</v>
      </c>
      <c r="AN59">
        <f t="shared" si="25"/>
        <v>1.4870000000000001</v>
      </c>
      <c r="AO59">
        <f>IF(Z59-$Z$59&lt;0,"0",Z59-$Z$59)</f>
        <v>0</v>
      </c>
      <c r="AP59">
        <f t="shared" ref="AP59:AR66" si="26">IF(AA59-$Z$59&lt;0,"0",AA59-$Z$59)</f>
        <v>1.1172</v>
      </c>
      <c r="AQ59">
        <f t="shared" si="26"/>
        <v>0.93809999999999993</v>
      </c>
      <c r="AR59">
        <f t="shared" si="26"/>
        <v>1.6295999999999999</v>
      </c>
    </row>
    <row r="60" spans="2:52" x14ac:dyDescent="0.3">
      <c r="B60" t="s">
        <v>2</v>
      </c>
      <c r="C60" s="15">
        <v>1.1607000000000001</v>
      </c>
      <c r="D60" s="15">
        <v>6.9000000000000006E-2</v>
      </c>
      <c r="E60" s="15">
        <v>1.2305999999999999</v>
      </c>
      <c r="F60" s="15">
        <v>1.8006</v>
      </c>
      <c r="G60" s="15">
        <v>1.5101</v>
      </c>
      <c r="H60" s="15">
        <v>7.1099999999999997E-2</v>
      </c>
      <c r="I60" s="15">
        <v>1.7701</v>
      </c>
      <c r="J60" s="15">
        <v>1.5864</v>
      </c>
      <c r="K60" s="15">
        <v>1.5904</v>
      </c>
      <c r="L60" s="15">
        <v>7.0599999999999996E-2</v>
      </c>
      <c r="M60" s="15">
        <v>1.7309000000000001</v>
      </c>
      <c r="N60" s="15">
        <v>2.1164000000000001</v>
      </c>
      <c r="Q60" t="s">
        <v>2</v>
      </c>
      <c r="R60">
        <f>C60-$C$5</f>
        <v>1.117</v>
      </c>
      <c r="S60">
        <f>D60-$D$5</f>
        <v>5.9000000000000025E-3</v>
      </c>
      <c r="T60">
        <f>E60-$E$5</f>
        <v>1.1788999999999998</v>
      </c>
      <c r="U60">
        <f>F60-$F$5</f>
        <v>1.7510999999999999</v>
      </c>
      <c r="V60">
        <f>G60-$G$5</f>
        <v>1.4674</v>
      </c>
      <c r="W60">
        <f>H60-$H$5</f>
        <v>5.2999999999999992E-3</v>
      </c>
      <c r="X60">
        <f>I60-$I$5</f>
        <v>1.7217</v>
      </c>
      <c r="Y60">
        <f>J60-$J$5</f>
        <v>1.5382</v>
      </c>
      <c r="Z60">
        <f>K60-$K$5</f>
        <v>1.5390000000000001</v>
      </c>
      <c r="AA60">
        <f>L60-$L$5</f>
        <v>6.5999999999999948E-3</v>
      </c>
      <c r="AB60">
        <f>M60-$M$5</f>
        <v>1.6823000000000001</v>
      </c>
      <c r="AC60">
        <f>N60-$N$5</f>
        <v>2.0668000000000002</v>
      </c>
      <c r="AF60" t="s">
        <v>2</v>
      </c>
      <c r="AG60">
        <f t="shared" ref="AG60:AG66" si="27">IF(R60-$R$59&lt;0,"0",R60-$R$59)</f>
        <v>1.0354000000000001</v>
      </c>
      <c r="AH60" t="str">
        <f t="shared" si="24"/>
        <v>0</v>
      </c>
      <c r="AI60">
        <f t="shared" si="24"/>
        <v>1.0972999999999997</v>
      </c>
      <c r="AJ60">
        <f t="shared" si="24"/>
        <v>1.6694999999999998</v>
      </c>
      <c r="AK60">
        <f t="shared" ref="AK60:AK66" si="28">IF(V60-$V$59&lt;0,"0",V60-$V$59)</f>
        <v>1.4145000000000001</v>
      </c>
      <c r="AL60" t="str">
        <f t="shared" si="25"/>
        <v>0</v>
      </c>
      <c r="AM60">
        <f t="shared" si="25"/>
        <v>1.6688000000000001</v>
      </c>
      <c r="AN60">
        <f t="shared" si="25"/>
        <v>1.4853000000000001</v>
      </c>
      <c r="AO60">
        <f t="shared" ref="AO60:AO66" si="29">IF(Z60-$Z$59&lt;0,"0",Z60-$Z$59)</f>
        <v>1.4748000000000001</v>
      </c>
      <c r="AP60" t="str">
        <f t="shared" si="26"/>
        <v>0</v>
      </c>
      <c r="AQ60">
        <f t="shared" si="26"/>
        <v>1.6181000000000001</v>
      </c>
      <c r="AR60">
        <f t="shared" si="26"/>
        <v>2.0026000000000002</v>
      </c>
    </row>
    <row r="61" spans="2:52" x14ac:dyDescent="0.3">
      <c r="B61" t="s">
        <v>3</v>
      </c>
      <c r="C61" s="15">
        <v>1.7242</v>
      </c>
      <c r="D61" s="15">
        <v>6.4799999999999996E-2</v>
      </c>
      <c r="E61" s="15">
        <v>4.4200000000000003E-2</v>
      </c>
      <c r="F61" s="15">
        <v>0.89390000000000003</v>
      </c>
      <c r="G61" s="15">
        <v>1.8635999999999999</v>
      </c>
      <c r="H61" s="15">
        <v>1.3712</v>
      </c>
      <c r="I61" s="15">
        <v>4.3400000000000001E-2</v>
      </c>
      <c r="J61" s="15">
        <v>0.99750000000000005</v>
      </c>
      <c r="K61" s="15">
        <v>2.1015000000000001</v>
      </c>
      <c r="L61" s="15">
        <v>0.77400000000000002</v>
      </c>
      <c r="M61" s="15">
        <v>4.3099999999999999E-2</v>
      </c>
      <c r="N61" s="15">
        <v>1.3012999999999999</v>
      </c>
      <c r="Q61" t="s">
        <v>3</v>
      </c>
      <c r="R61">
        <f>C61-$C$6</f>
        <v>1.6783999999999999</v>
      </c>
      <c r="S61">
        <f>D61-$D$6</f>
        <v>1.2299999999999998E-2</v>
      </c>
      <c r="T61">
        <f>E61-$E$6</f>
        <v>-0.15660000000000002</v>
      </c>
      <c r="U61">
        <f>F61-$F$6</f>
        <v>0.83410000000000006</v>
      </c>
      <c r="V61">
        <f>G61-$G$6</f>
        <v>1.8066</v>
      </c>
      <c r="W61">
        <f>H61-$H$6</f>
        <v>1.3179000000000001</v>
      </c>
      <c r="X61">
        <f>I61-$I$6</f>
        <v>-0.1883</v>
      </c>
      <c r="Y61">
        <f>J61-$J$6</f>
        <v>0.93060000000000009</v>
      </c>
      <c r="Z61">
        <f>K61-$K$6</f>
        <v>2.0540000000000003</v>
      </c>
      <c r="AA61">
        <f>L61-$L$6</f>
        <v>0.72260000000000002</v>
      </c>
      <c r="AB61">
        <f>M61-$M$6</f>
        <v>-0.36170000000000002</v>
      </c>
      <c r="AC61">
        <f>N61-$N$6</f>
        <v>1.2430999999999999</v>
      </c>
      <c r="AF61" t="s">
        <v>3</v>
      </c>
      <c r="AG61">
        <f t="shared" si="27"/>
        <v>1.5968</v>
      </c>
      <c r="AH61" t="str">
        <f t="shared" si="24"/>
        <v>0</v>
      </c>
      <c r="AI61" t="str">
        <f t="shared" si="24"/>
        <v>0</v>
      </c>
      <c r="AJ61">
        <f t="shared" si="24"/>
        <v>0.75250000000000006</v>
      </c>
      <c r="AK61">
        <f t="shared" si="28"/>
        <v>1.7537</v>
      </c>
      <c r="AL61">
        <f t="shared" si="25"/>
        <v>1.2650000000000001</v>
      </c>
      <c r="AM61" t="str">
        <f t="shared" si="25"/>
        <v>0</v>
      </c>
      <c r="AN61">
        <f t="shared" si="25"/>
        <v>0.87770000000000015</v>
      </c>
      <c r="AO61">
        <f t="shared" si="29"/>
        <v>1.9898000000000002</v>
      </c>
      <c r="AP61">
        <f t="shared" si="26"/>
        <v>0.65839999999999999</v>
      </c>
      <c r="AQ61" t="str">
        <f t="shared" si="26"/>
        <v>0</v>
      </c>
      <c r="AR61">
        <f t="shared" si="26"/>
        <v>1.1788999999999998</v>
      </c>
    </row>
    <row r="62" spans="2:52" x14ac:dyDescent="0.3">
      <c r="B62" t="s">
        <v>4</v>
      </c>
      <c r="C62" s="15">
        <v>1.165</v>
      </c>
      <c r="D62" s="15">
        <v>1.3902000000000001</v>
      </c>
      <c r="E62" s="15">
        <v>0.89710000000000001</v>
      </c>
      <c r="F62" s="15">
        <v>0.68459999999999999</v>
      </c>
      <c r="G62" s="15">
        <v>1.6266</v>
      </c>
      <c r="H62" s="15">
        <v>1.3975</v>
      </c>
      <c r="I62" s="15">
        <v>1.0055000000000001</v>
      </c>
      <c r="J62" s="15">
        <v>0.96509999999999996</v>
      </c>
      <c r="K62" s="15">
        <v>1.3675999999999999</v>
      </c>
      <c r="L62" s="15">
        <v>1.5787</v>
      </c>
      <c r="M62" s="15">
        <v>1.2683</v>
      </c>
      <c r="N62" s="15">
        <v>0.65210000000000001</v>
      </c>
      <c r="Q62" t="s">
        <v>4</v>
      </c>
      <c r="R62">
        <f>C62-$C$7</f>
        <v>1.1137000000000001</v>
      </c>
      <c r="S62">
        <f>D62-$D$7</f>
        <v>1.3412000000000002</v>
      </c>
      <c r="T62">
        <f>E62-$E$7</f>
        <v>0.85240000000000005</v>
      </c>
      <c r="U62">
        <f>F62-$F$7</f>
        <v>0.63419999999999999</v>
      </c>
      <c r="V62">
        <f>G62-$G$7</f>
        <v>1.5753000000000001</v>
      </c>
      <c r="W62">
        <f>H62-$H$7</f>
        <v>1.349</v>
      </c>
      <c r="X62">
        <f>I62-$I$7</f>
        <v>0.94700000000000006</v>
      </c>
      <c r="Y62">
        <f>J62-$J$7</f>
        <v>0.91469999999999996</v>
      </c>
      <c r="Z62">
        <f>K62-$K$7</f>
        <v>1.3178999999999998</v>
      </c>
      <c r="AA62">
        <f>L62-$L$7</f>
        <v>1.5299</v>
      </c>
      <c r="AB62">
        <f>M62-$M$7</f>
        <v>1.2071000000000001</v>
      </c>
      <c r="AC62">
        <f>N62-$N$7</f>
        <v>0.59820000000000007</v>
      </c>
      <c r="AF62" t="s">
        <v>4</v>
      </c>
      <c r="AG62">
        <f t="shared" si="27"/>
        <v>1.0321000000000002</v>
      </c>
      <c r="AH62">
        <f t="shared" si="24"/>
        <v>1.2596000000000003</v>
      </c>
      <c r="AI62">
        <f t="shared" si="24"/>
        <v>0.77080000000000004</v>
      </c>
      <c r="AJ62">
        <f t="shared" si="24"/>
        <v>0.55259999999999998</v>
      </c>
      <c r="AK62">
        <f t="shared" si="28"/>
        <v>1.5224000000000002</v>
      </c>
      <c r="AL62">
        <f t="shared" si="25"/>
        <v>1.2961</v>
      </c>
      <c r="AM62">
        <f t="shared" si="25"/>
        <v>0.89410000000000012</v>
      </c>
      <c r="AN62">
        <f t="shared" si="25"/>
        <v>0.86180000000000001</v>
      </c>
      <c r="AO62">
        <f t="shared" si="29"/>
        <v>1.2536999999999998</v>
      </c>
      <c r="AP62">
        <f t="shared" si="26"/>
        <v>1.4657</v>
      </c>
      <c r="AQ62">
        <f t="shared" si="26"/>
        <v>1.1429</v>
      </c>
      <c r="AR62">
        <f t="shared" si="26"/>
        <v>0.53400000000000003</v>
      </c>
    </row>
    <row r="63" spans="2:52" x14ac:dyDescent="0.3">
      <c r="B63" t="s">
        <v>5</v>
      </c>
      <c r="C63" s="15">
        <v>7.3499999999999996E-2</v>
      </c>
      <c r="D63" s="15">
        <v>1.1294999999999999</v>
      </c>
      <c r="E63" s="15">
        <v>1.1586000000000001</v>
      </c>
      <c r="F63" s="15">
        <v>0.1071</v>
      </c>
      <c r="G63" s="15">
        <v>6.4699999999999994E-2</v>
      </c>
      <c r="H63" s="15">
        <v>1.0909</v>
      </c>
      <c r="I63" s="15">
        <v>1.4652000000000001</v>
      </c>
      <c r="J63" s="15">
        <v>0.27879999999999999</v>
      </c>
      <c r="K63" s="15">
        <v>7.1400000000000005E-2</v>
      </c>
      <c r="L63" s="15">
        <v>1.1593</v>
      </c>
      <c r="M63" s="15">
        <v>1.5706</v>
      </c>
      <c r="N63" s="15">
        <v>0.15379999999999999</v>
      </c>
      <c r="Q63" t="s">
        <v>5</v>
      </c>
      <c r="R63">
        <f>C63-$C$8</f>
        <v>2.7199999999999995E-2</v>
      </c>
      <c r="S63">
        <f>D63-$D$8</f>
        <v>1.0741000000000001</v>
      </c>
      <c r="T63">
        <f>E63-$E$8</f>
        <v>1.1084000000000001</v>
      </c>
      <c r="U63">
        <f>F63-$F$8</f>
        <v>5.28E-2</v>
      </c>
      <c r="V63">
        <f>G63-$G$8</f>
        <v>1.9499999999999997E-2</v>
      </c>
      <c r="W63">
        <f>H63-$H$8</f>
        <v>1.034</v>
      </c>
      <c r="X63">
        <f>I63-$I$8</f>
        <v>1.4060000000000001</v>
      </c>
      <c r="Y63">
        <f>J63-$J$8</f>
        <v>0.2261</v>
      </c>
      <c r="Z63">
        <f>K63-$K$8</f>
        <v>2.6700000000000008E-2</v>
      </c>
      <c r="AA63">
        <f>L63-$L$8</f>
        <v>1.1056999999999999</v>
      </c>
      <c r="AB63">
        <f>M63-$M$8</f>
        <v>1.5182</v>
      </c>
      <c r="AC63">
        <f>N63-$N$8</f>
        <v>9.7299999999999998E-2</v>
      </c>
      <c r="AF63" t="s">
        <v>5</v>
      </c>
      <c r="AG63" t="str">
        <f t="shared" si="27"/>
        <v>0</v>
      </c>
      <c r="AH63">
        <f t="shared" si="24"/>
        <v>0.99250000000000005</v>
      </c>
      <c r="AI63">
        <f t="shared" si="24"/>
        <v>1.0268000000000002</v>
      </c>
      <c r="AJ63" t="str">
        <f t="shared" si="24"/>
        <v>0</v>
      </c>
      <c r="AK63" t="str">
        <f t="shared" si="28"/>
        <v>0</v>
      </c>
      <c r="AL63">
        <f t="shared" si="25"/>
        <v>0.98110000000000008</v>
      </c>
      <c r="AM63">
        <f t="shared" si="25"/>
        <v>1.3531000000000002</v>
      </c>
      <c r="AN63">
        <f t="shared" si="25"/>
        <v>0.17319999999999999</v>
      </c>
      <c r="AO63" t="str">
        <f t="shared" si="29"/>
        <v>0</v>
      </c>
      <c r="AP63">
        <f t="shared" si="26"/>
        <v>1.0414999999999999</v>
      </c>
      <c r="AQ63">
        <f t="shared" si="26"/>
        <v>1.454</v>
      </c>
      <c r="AR63">
        <f t="shared" si="26"/>
        <v>3.3099999999999991E-2</v>
      </c>
    </row>
    <row r="64" spans="2:52" x14ac:dyDescent="0.3">
      <c r="B64" t="s">
        <v>6</v>
      </c>
      <c r="C64" s="15">
        <v>0.1172</v>
      </c>
      <c r="D64" s="15">
        <v>1.2428999999999999</v>
      </c>
      <c r="E64" s="15">
        <v>1.8579000000000001</v>
      </c>
      <c r="F64" s="15">
        <v>0.33710000000000001</v>
      </c>
      <c r="G64" s="15">
        <v>0.1522</v>
      </c>
      <c r="H64" s="15">
        <v>1.0406</v>
      </c>
      <c r="I64" s="15">
        <v>1.9614</v>
      </c>
      <c r="J64" s="15">
        <v>0.12379999999999999</v>
      </c>
      <c r="K64" s="15">
        <v>0.13270000000000001</v>
      </c>
      <c r="L64" s="15">
        <v>1.2978000000000001</v>
      </c>
      <c r="M64" s="15">
        <v>1.9847999999999999</v>
      </c>
      <c r="N64" s="15">
        <v>0.25819999999999999</v>
      </c>
      <c r="Q64" t="s">
        <v>6</v>
      </c>
      <c r="R64">
        <f>C64-$C$9</f>
        <v>6.5500000000000003E-2</v>
      </c>
      <c r="S64">
        <f>D64-$D$9</f>
        <v>1.1912999999999998</v>
      </c>
      <c r="T64">
        <f>E64-$E$9</f>
        <v>1.8066000000000002</v>
      </c>
      <c r="U64">
        <f>F64-$F$9</f>
        <v>0.28720000000000001</v>
      </c>
      <c r="V64">
        <f>G64-$G$9</f>
        <v>0.1</v>
      </c>
      <c r="W64">
        <f>H64-$H$9</f>
        <v>0.98970000000000002</v>
      </c>
      <c r="X64">
        <f>I64-$I$9</f>
        <v>1.8994</v>
      </c>
      <c r="Y64">
        <f>J64-$J$9</f>
        <v>6.9699999999999984E-2</v>
      </c>
      <c r="Z64">
        <f>K64-$K$9</f>
        <v>8.1100000000000005E-2</v>
      </c>
      <c r="AA64">
        <f>L64-$L$9</f>
        <v>1.2428000000000001</v>
      </c>
      <c r="AB64">
        <f>M64-$M$9</f>
        <v>1.9330999999999998</v>
      </c>
      <c r="AC64">
        <f>N64-$N$9</f>
        <v>0.20839999999999997</v>
      </c>
      <c r="AF64" t="s">
        <v>6</v>
      </c>
      <c r="AG64" t="str">
        <f t="shared" si="27"/>
        <v>0</v>
      </c>
      <c r="AH64">
        <f t="shared" si="24"/>
        <v>1.1096999999999997</v>
      </c>
      <c r="AI64">
        <f t="shared" si="24"/>
        <v>1.7250000000000001</v>
      </c>
      <c r="AJ64">
        <f t="shared" si="24"/>
        <v>0.2056</v>
      </c>
      <c r="AK64">
        <f t="shared" si="28"/>
        <v>4.710000000000001E-2</v>
      </c>
      <c r="AL64">
        <f t="shared" si="25"/>
        <v>0.93680000000000008</v>
      </c>
      <c r="AM64">
        <f t="shared" si="25"/>
        <v>1.8465</v>
      </c>
      <c r="AN64">
        <f t="shared" si="25"/>
        <v>1.6799999999999989E-2</v>
      </c>
      <c r="AO64">
        <f t="shared" si="29"/>
        <v>1.6899999999999998E-2</v>
      </c>
      <c r="AP64">
        <f t="shared" si="26"/>
        <v>1.1786000000000001</v>
      </c>
      <c r="AQ64">
        <f t="shared" si="26"/>
        <v>1.8688999999999998</v>
      </c>
      <c r="AR64">
        <f t="shared" si="26"/>
        <v>0.14419999999999997</v>
      </c>
    </row>
    <row r="65" spans="2:52" x14ac:dyDescent="0.3">
      <c r="B65" t="s">
        <v>7</v>
      </c>
      <c r="C65" s="15">
        <v>8.4099999999999994E-2</v>
      </c>
      <c r="D65" s="15">
        <v>1.6849000000000001</v>
      </c>
      <c r="E65" s="15">
        <v>7.2300000000000003E-2</v>
      </c>
      <c r="F65" s="15">
        <v>1.3391</v>
      </c>
      <c r="G65" s="15">
        <v>1.3514999999999999</v>
      </c>
      <c r="H65" s="15">
        <v>1.4256</v>
      </c>
      <c r="I65" s="15">
        <v>8.4900000000000003E-2</v>
      </c>
      <c r="J65" s="15">
        <v>1.2152000000000001</v>
      </c>
      <c r="K65" s="15">
        <v>1.4168000000000001</v>
      </c>
      <c r="L65" s="15">
        <v>1.6849000000000001</v>
      </c>
      <c r="M65" s="15">
        <v>7.4300000000000005E-2</v>
      </c>
      <c r="N65" s="15">
        <v>1.1879</v>
      </c>
      <c r="Q65" t="s">
        <v>7</v>
      </c>
      <c r="R65">
        <f>C65-$C$10</f>
        <v>2.7099999999999992E-2</v>
      </c>
      <c r="S65">
        <f>D65-$D$10</f>
        <v>1.6312</v>
      </c>
      <c r="T65">
        <f>E65-$E$10</f>
        <v>2.1400000000000002E-2</v>
      </c>
      <c r="U65">
        <f>F65-$F$10</f>
        <v>1.2723</v>
      </c>
      <c r="V65">
        <f>G65-$G$10</f>
        <v>1.2895999999999999</v>
      </c>
      <c r="W65">
        <f>H65-$H$10</f>
        <v>1.3731</v>
      </c>
      <c r="X65">
        <f>I65-$I$10</f>
        <v>3.8100000000000002E-2</v>
      </c>
      <c r="Y65">
        <f>J65-$J$10</f>
        <v>1.1689000000000001</v>
      </c>
      <c r="Z65">
        <f>K65-$K$10</f>
        <v>1.3640000000000001</v>
      </c>
      <c r="AA65">
        <f>L65-$L$10</f>
        <v>1.6321000000000001</v>
      </c>
      <c r="AB65">
        <f>M65-$M$10</f>
        <v>2.5000000000000008E-2</v>
      </c>
      <c r="AC65">
        <f>N65-$N$10</f>
        <v>1.1299999999999999</v>
      </c>
      <c r="AF65" t="s">
        <v>7</v>
      </c>
      <c r="AG65" t="str">
        <f t="shared" si="27"/>
        <v>0</v>
      </c>
      <c r="AH65">
        <f t="shared" si="24"/>
        <v>1.5495999999999999</v>
      </c>
      <c r="AI65" t="str">
        <f t="shared" si="24"/>
        <v>0</v>
      </c>
      <c r="AJ65">
        <f t="shared" si="24"/>
        <v>1.1907000000000001</v>
      </c>
      <c r="AK65">
        <f t="shared" si="28"/>
        <v>1.2366999999999999</v>
      </c>
      <c r="AL65">
        <f t="shared" si="25"/>
        <v>1.3202</v>
      </c>
      <c r="AM65" t="str">
        <f t="shared" si="25"/>
        <v>0</v>
      </c>
      <c r="AN65">
        <f t="shared" si="25"/>
        <v>1.1160000000000001</v>
      </c>
      <c r="AO65">
        <f t="shared" si="29"/>
        <v>1.2998000000000001</v>
      </c>
      <c r="AP65">
        <f t="shared" si="26"/>
        <v>1.5679000000000001</v>
      </c>
      <c r="AQ65" t="str">
        <f t="shared" si="26"/>
        <v>0</v>
      </c>
      <c r="AR65">
        <f t="shared" si="26"/>
        <v>1.0657999999999999</v>
      </c>
    </row>
    <row r="66" spans="2:52" x14ac:dyDescent="0.3">
      <c r="B66" t="s">
        <v>8</v>
      </c>
      <c r="C66" s="15">
        <v>1.2612000000000001</v>
      </c>
      <c r="D66" s="15">
        <v>0.77700000000000002</v>
      </c>
      <c r="E66" s="15">
        <v>2.4746000000000001</v>
      </c>
      <c r="F66" s="15">
        <v>7.22E-2</v>
      </c>
      <c r="G66" s="15">
        <v>0.1424</v>
      </c>
      <c r="H66" s="15">
        <v>0.4274</v>
      </c>
      <c r="I66" s="15">
        <v>2.3048000000000002</v>
      </c>
      <c r="J66" s="15">
        <v>1.5302</v>
      </c>
      <c r="K66" s="15">
        <v>9.4500000000000001E-2</v>
      </c>
      <c r="L66" s="15">
        <v>0.52890000000000004</v>
      </c>
      <c r="M66" s="15">
        <v>2.3801000000000001</v>
      </c>
      <c r="N66" s="15">
        <v>0.73209999999999997</v>
      </c>
      <c r="Q66" t="s">
        <v>8</v>
      </c>
      <c r="R66">
        <f>C66-$C$11</f>
        <v>1.2049000000000001</v>
      </c>
      <c r="S66">
        <f>D66-$D$11</f>
        <v>0.71710000000000007</v>
      </c>
      <c r="T66">
        <f>E66-$E$11</f>
        <v>2.4169</v>
      </c>
      <c r="U66">
        <f>F66-$F$11</f>
        <v>-2.1099999999999994E-2</v>
      </c>
      <c r="V66">
        <f>G66-$G$11</f>
        <v>7.5200000000000003E-2</v>
      </c>
      <c r="W66">
        <f>H66-$H$11</f>
        <v>0.373</v>
      </c>
      <c r="X66">
        <f>I66-$I$11</f>
        <v>2.2549000000000001</v>
      </c>
      <c r="Y66">
        <f>J66-$J$11</f>
        <v>1.4690000000000001</v>
      </c>
      <c r="Z66">
        <f>K66-$K$11</f>
        <v>3.7400000000000003E-2</v>
      </c>
      <c r="AA66">
        <f>L66-$L$11</f>
        <v>0.47430000000000005</v>
      </c>
      <c r="AB66">
        <f>M66-$M$11</f>
        <v>2.3271999999999999</v>
      </c>
      <c r="AC66">
        <f>N66-$N$11</f>
        <v>0.67220000000000002</v>
      </c>
      <c r="AF66" t="s">
        <v>8</v>
      </c>
      <c r="AG66">
        <f t="shared" si="27"/>
        <v>1.1233</v>
      </c>
      <c r="AH66">
        <f t="shared" si="24"/>
        <v>0.63550000000000006</v>
      </c>
      <c r="AI66">
        <f t="shared" si="24"/>
        <v>2.3353000000000002</v>
      </c>
      <c r="AJ66" t="str">
        <f t="shared" si="24"/>
        <v>0</v>
      </c>
      <c r="AK66">
        <f t="shared" si="28"/>
        <v>2.2300000000000007E-2</v>
      </c>
      <c r="AL66">
        <f t="shared" si="25"/>
        <v>0.3201</v>
      </c>
      <c r="AM66">
        <f t="shared" si="25"/>
        <v>2.202</v>
      </c>
      <c r="AN66">
        <f t="shared" si="25"/>
        <v>1.4161000000000001</v>
      </c>
      <c r="AO66" t="str">
        <f t="shared" si="29"/>
        <v>0</v>
      </c>
      <c r="AP66">
        <f t="shared" si="26"/>
        <v>0.41010000000000002</v>
      </c>
      <c r="AQ66">
        <f t="shared" si="26"/>
        <v>2.2629999999999999</v>
      </c>
      <c r="AR66">
        <f t="shared" si="26"/>
        <v>0.60799999999999998</v>
      </c>
    </row>
    <row r="68" spans="2:52" x14ac:dyDescent="0.3">
      <c r="B68">
        <v>144</v>
      </c>
      <c r="Q68">
        <v>144</v>
      </c>
      <c r="AF68">
        <v>144</v>
      </c>
      <c r="AV68" t="s">
        <v>10</v>
      </c>
      <c r="AW68" t="s">
        <v>11</v>
      </c>
      <c r="AX68" t="s">
        <v>12</v>
      </c>
      <c r="AY68" t="s">
        <v>13</v>
      </c>
      <c r="AZ68" t="s">
        <v>14</v>
      </c>
    </row>
    <row r="69" spans="2:52" x14ac:dyDescent="0.3">
      <c r="B69" s="8" t="s">
        <v>0</v>
      </c>
      <c r="C69" s="9">
        <v>1</v>
      </c>
      <c r="D69" s="9">
        <v>2</v>
      </c>
      <c r="E69" s="9">
        <v>3</v>
      </c>
      <c r="F69" s="9">
        <v>4</v>
      </c>
      <c r="G69" s="9">
        <v>5</v>
      </c>
      <c r="H69" s="9">
        <v>6</v>
      </c>
      <c r="I69" s="9">
        <v>7</v>
      </c>
      <c r="J69" s="9">
        <v>8</v>
      </c>
      <c r="K69" s="9">
        <v>9</v>
      </c>
      <c r="L69" s="9">
        <v>10</v>
      </c>
      <c r="M69" s="9">
        <v>11</v>
      </c>
      <c r="N69" s="9">
        <v>12</v>
      </c>
      <c r="Q69" t="s">
        <v>0</v>
      </c>
      <c r="R69">
        <v>1</v>
      </c>
      <c r="S69">
        <v>2</v>
      </c>
      <c r="T69">
        <v>3</v>
      </c>
      <c r="U69">
        <v>4</v>
      </c>
      <c r="V69">
        <v>5</v>
      </c>
      <c r="W69">
        <v>6</v>
      </c>
      <c r="X69">
        <v>7</v>
      </c>
      <c r="Y69">
        <v>8</v>
      </c>
      <c r="Z69">
        <v>9</v>
      </c>
      <c r="AA69">
        <v>10</v>
      </c>
      <c r="AB69">
        <v>11</v>
      </c>
      <c r="AC69">
        <v>12</v>
      </c>
      <c r="AF69" t="s">
        <v>0</v>
      </c>
      <c r="AG69">
        <v>1</v>
      </c>
      <c r="AH69">
        <v>2</v>
      </c>
      <c r="AI69">
        <v>3</v>
      </c>
      <c r="AJ69">
        <v>4</v>
      </c>
      <c r="AK69">
        <v>5</v>
      </c>
      <c r="AL69">
        <v>6</v>
      </c>
      <c r="AM69">
        <v>7</v>
      </c>
      <c r="AN69">
        <v>8</v>
      </c>
      <c r="AO69">
        <v>9</v>
      </c>
      <c r="AP69">
        <v>10</v>
      </c>
      <c r="AQ69">
        <v>11</v>
      </c>
      <c r="AR69">
        <v>12</v>
      </c>
      <c r="AV69">
        <f>SUM(AG70:AJ77)/31</f>
        <v>0.92676451612903232</v>
      </c>
      <c r="AW69">
        <f>SUM(AK70:AN77)/31</f>
        <v>1.0930000000000004</v>
      </c>
      <c r="AX69">
        <f>SUM(AO70:AR77)/31</f>
        <v>1.0958612903225806</v>
      </c>
      <c r="AY69">
        <f>AVERAGE(AV69:AX69)</f>
        <v>1.0385419354838712</v>
      </c>
      <c r="AZ69">
        <f>STDEV(AV69:AX69)</f>
        <v>9.6812655958806032E-2</v>
      </c>
    </row>
    <row r="70" spans="2:52" x14ac:dyDescent="0.3">
      <c r="B70" s="8" t="s">
        <v>1</v>
      </c>
      <c r="C70" s="15">
        <v>0.1323</v>
      </c>
      <c r="D70" s="15">
        <v>1.2327999999999999</v>
      </c>
      <c r="E70" s="15">
        <v>1.1243000000000001</v>
      </c>
      <c r="F70" s="15">
        <v>1.6248</v>
      </c>
      <c r="G70" s="15">
        <v>0.108</v>
      </c>
      <c r="H70" s="15">
        <v>1.3774</v>
      </c>
      <c r="I70" s="15">
        <v>1.4087000000000001</v>
      </c>
      <c r="J70" s="15">
        <v>1.6292</v>
      </c>
      <c r="K70" s="15">
        <v>0.12429999999999999</v>
      </c>
      <c r="L70" s="15">
        <v>1.4888999999999999</v>
      </c>
      <c r="M70" s="15">
        <v>0.99209999999999998</v>
      </c>
      <c r="N70" s="15">
        <v>1.831</v>
      </c>
      <c r="Q70" t="s">
        <v>1</v>
      </c>
      <c r="R70">
        <f>C70-$C$4</f>
        <v>8.3600000000000008E-2</v>
      </c>
      <c r="S70">
        <f>D70-$D$4</f>
        <v>1.1884999999999999</v>
      </c>
      <c r="T70">
        <f>E70-$E$4</f>
        <v>1.0760000000000001</v>
      </c>
      <c r="U70">
        <f>F70-$F$4</f>
        <v>1.5752999999999999</v>
      </c>
      <c r="V70">
        <f>G70-$G$4</f>
        <v>6.3200000000000006E-2</v>
      </c>
      <c r="W70">
        <f>H70-$H$4</f>
        <v>1.3314999999999999</v>
      </c>
      <c r="X70">
        <f>I70-$I$4</f>
        <v>1.3613</v>
      </c>
      <c r="Y70">
        <f>J70-$J$4</f>
        <v>1.5806</v>
      </c>
      <c r="Z70">
        <f>K70-$K$4</f>
        <v>7.9899999999999999E-2</v>
      </c>
      <c r="AA70">
        <f>L70-$L$4</f>
        <v>1.4404999999999999</v>
      </c>
      <c r="AB70">
        <f>M70-$M$4</f>
        <v>0.94779999999999998</v>
      </c>
      <c r="AC70">
        <f>N70-$N$4</f>
        <v>1.7807999999999999</v>
      </c>
      <c r="AF70" t="s">
        <v>1</v>
      </c>
      <c r="AG70">
        <f>IF(R70-$R$59&lt;0,"0",R70-$R$59)</f>
        <v>2.0000000000000018E-3</v>
      </c>
      <c r="AH70">
        <f t="shared" ref="AH70:AJ77" si="30">IF(S70-$R$59&lt;0,"0",S70-$R$59)</f>
        <v>1.1069</v>
      </c>
      <c r="AI70">
        <f t="shared" si="30"/>
        <v>0.99440000000000006</v>
      </c>
      <c r="AJ70">
        <f t="shared" si="30"/>
        <v>1.4937</v>
      </c>
      <c r="AK70">
        <f>IF(V70-$V$59&lt;0,"0",V70-$V$59)</f>
        <v>1.0300000000000011E-2</v>
      </c>
      <c r="AL70">
        <f t="shared" ref="AL70:AN77" si="31">IF(W70-$V$59&lt;0,"0",W70-$V$59)</f>
        <v>1.2786</v>
      </c>
      <c r="AM70">
        <f t="shared" si="31"/>
        <v>1.3084</v>
      </c>
      <c r="AN70">
        <f t="shared" si="31"/>
        <v>1.5277000000000001</v>
      </c>
      <c r="AO70">
        <f>IF(Z70-$Z$59&lt;0,"0",Z70-$Z$59)</f>
        <v>1.5699999999999992E-2</v>
      </c>
      <c r="AP70">
        <f t="shared" ref="AP70:AR77" si="32">IF(AA70-$Z$59&lt;0,"0",AA70-$Z$59)</f>
        <v>1.3762999999999999</v>
      </c>
      <c r="AQ70">
        <f t="shared" si="32"/>
        <v>0.88359999999999994</v>
      </c>
      <c r="AR70">
        <f t="shared" si="32"/>
        <v>1.7165999999999999</v>
      </c>
    </row>
    <row r="71" spans="2:52" x14ac:dyDescent="0.3">
      <c r="B71" s="8" t="s">
        <v>2</v>
      </c>
      <c r="C71" s="15">
        <v>1.1939</v>
      </c>
      <c r="D71" s="15">
        <v>7.0599999999999996E-2</v>
      </c>
      <c r="E71" s="15">
        <v>1.5581</v>
      </c>
      <c r="F71" s="15">
        <v>1.9231</v>
      </c>
      <c r="G71" s="15">
        <v>1.5732999999999999</v>
      </c>
      <c r="H71" s="15">
        <v>7.1099999999999997E-2</v>
      </c>
      <c r="I71" s="15">
        <v>1.9609000000000001</v>
      </c>
      <c r="J71" s="15">
        <v>1.6454</v>
      </c>
      <c r="K71" s="15">
        <v>1.8244</v>
      </c>
      <c r="L71" s="15">
        <v>7.1199999999999999E-2</v>
      </c>
      <c r="M71" s="15">
        <v>1.8533999999999999</v>
      </c>
      <c r="N71" s="15">
        <v>2.0779000000000001</v>
      </c>
      <c r="Q71" t="s">
        <v>2</v>
      </c>
      <c r="R71" s="3">
        <f>C71-$C$5</f>
        <v>1.1501999999999999</v>
      </c>
      <c r="S71">
        <f>D71-$D$5</f>
        <v>7.4999999999999928E-3</v>
      </c>
      <c r="T71">
        <f>E71-$E$5</f>
        <v>1.5064</v>
      </c>
      <c r="U71">
        <f>F71-$F$5</f>
        <v>1.8735999999999999</v>
      </c>
      <c r="V71">
        <f>G71-$G$5</f>
        <v>1.5306</v>
      </c>
      <c r="W71">
        <f>H71-$H$5</f>
        <v>5.2999999999999992E-3</v>
      </c>
      <c r="X71">
        <f>I71-$I$5</f>
        <v>1.9125000000000001</v>
      </c>
      <c r="Y71">
        <f>J71-$J$5</f>
        <v>1.5972</v>
      </c>
      <c r="Z71">
        <f>K71-$K$5</f>
        <v>1.7730000000000001</v>
      </c>
      <c r="AA71">
        <f>L71-$L$5</f>
        <v>7.1999999999999981E-3</v>
      </c>
      <c r="AB71">
        <f>M71-$M$5</f>
        <v>1.8048</v>
      </c>
      <c r="AC71">
        <f>N71-$N$5</f>
        <v>2.0283000000000002</v>
      </c>
      <c r="AF71" t="s">
        <v>2</v>
      </c>
      <c r="AG71">
        <f t="shared" ref="AG71:AG77" si="33">IF(R71-$R$59&lt;0,"0",R71-$R$59)</f>
        <v>1.0686</v>
      </c>
      <c r="AH71" t="str">
        <f t="shared" si="30"/>
        <v>0</v>
      </c>
      <c r="AI71">
        <f t="shared" si="30"/>
        <v>1.4247999999999998</v>
      </c>
      <c r="AJ71">
        <f t="shared" si="30"/>
        <v>1.7919999999999998</v>
      </c>
      <c r="AK71">
        <f t="shared" ref="AK71:AK77" si="34">IF(V71-$V$59&lt;0,"0",V71-$V$59)</f>
        <v>1.4777</v>
      </c>
      <c r="AL71" t="str">
        <f t="shared" si="31"/>
        <v>0</v>
      </c>
      <c r="AM71">
        <f t="shared" si="31"/>
        <v>1.8596000000000001</v>
      </c>
      <c r="AN71">
        <f t="shared" si="31"/>
        <v>1.5443</v>
      </c>
      <c r="AO71">
        <f t="shared" ref="AO71:AO77" si="35">IF(Z71-$Z$59&lt;0,"0",Z71-$Z$59)</f>
        <v>1.7088000000000001</v>
      </c>
      <c r="AP71" t="str">
        <f t="shared" si="32"/>
        <v>0</v>
      </c>
      <c r="AQ71">
        <f t="shared" si="32"/>
        <v>1.7405999999999999</v>
      </c>
      <c r="AR71">
        <f t="shared" si="32"/>
        <v>1.9641000000000002</v>
      </c>
    </row>
    <row r="72" spans="2:52" x14ac:dyDescent="0.3">
      <c r="B72" s="8" t="s">
        <v>3</v>
      </c>
      <c r="C72" s="15">
        <v>1.8682000000000001</v>
      </c>
      <c r="D72" s="15">
        <v>6.2300000000000001E-2</v>
      </c>
      <c r="E72" s="15">
        <v>4.4200000000000003E-2</v>
      </c>
      <c r="F72" s="15">
        <v>0.88219999999999998</v>
      </c>
      <c r="G72" s="15">
        <v>1.9854000000000001</v>
      </c>
      <c r="H72" s="15">
        <v>1.4348000000000001</v>
      </c>
      <c r="I72" s="15">
        <v>4.3200000000000002E-2</v>
      </c>
      <c r="J72" s="15">
        <v>1.0801000000000001</v>
      </c>
      <c r="K72" s="15">
        <v>2.2265000000000001</v>
      </c>
      <c r="L72" s="15">
        <v>1.2419</v>
      </c>
      <c r="M72" s="15">
        <v>4.2500000000000003E-2</v>
      </c>
      <c r="N72" s="15">
        <v>1.3433999999999999</v>
      </c>
      <c r="Q72" t="s">
        <v>3</v>
      </c>
      <c r="R72">
        <f>C72-$C$6</f>
        <v>1.8224</v>
      </c>
      <c r="S72">
        <f>D72-$D$6</f>
        <v>9.8000000000000032E-3</v>
      </c>
      <c r="T72">
        <f>E72-$E$6</f>
        <v>-0.15660000000000002</v>
      </c>
      <c r="U72">
        <f>F72-$F$6</f>
        <v>0.82240000000000002</v>
      </c>
      <c r="V72">
        <f>G72-$G$6</f>
        <v>1.9284000000000001</v>
      </c>
      <c r="W72">
        <f>H72-$H$6</f>
        <v>1.3815000000000002</v>
      </c>
      <c r="X72">
        <f>I72-$I$6</f>
        <v>-0.1885</v>
      </c>
      <c r="Y72">
        <f>J72-$J$6</f>
        <v>1.0132000000000001</v>
      </c>
      <c r="Z72">
        <f>K72-$K$6</f>
        <v>2.1790000000000003</v>
      </c>
      <c r="AA72">
        <f>L72-$L$6</f>
        <v>1.1905000000000001</v>
      </c>
      <c r="AB72">
        <f>M72-$M$6</f>
        <v>-0.36230000000000001</v>
      </c>
      <c r="AC72">
        <f>N72-$N$6</f>
        <v>1.2851999999999999</v>
      </c>
      <c r="AF72" t="s">
        <v>3</v>
      </c>
      <c r="AG72">
        <f t="shared" si="33"/>
        <v>1.7408000000000001</v>
      </c>
      <c r="AH72" t="str">
        <f t="shared" si="30"/>
        <v>0</v>
      </c>
      <c r="AI72" t="str">
        <f t="shared" si="30"/>
        <v>0</v>
      </c>
      <c r="AJ72">
        <f t="shared" si="30"/>
        <v>0.74080000000000001</v>
      </c>
      <c r="AK72">
        <f t="shared" si="34"/>
        <v>1.8755000000000002</v>
      </c>
      <c r="AL72">
        <f t="shared" si="31"/>
        <v>1.3286000000000002</v>
      </c>
      <c r="AM72" t="str">
        <f t="shared" si="31"/>
        <v>0</v>
      </c>
      <c r="AN72">
        <f t="shared" si="31"/>
        <v>0.96030000000000015</v>
      </c>
      <c r="AO72">
        <f t="shared" si="35"/>
        <v>2.1148000000000002</v>
      </c>
      <c r="AP72">
        <f t="shared" si="32"/>
        <v>1.1263000000000001</v>
      </c>
      <c r="AQ72" t="str">
        <f t="shared" si="32"/>
        <v>0</v>
      </c>
      <c r="AR72">
        <f t="shared" si="32"/>
        <v>1.2209999999999999</v>
      </c>
    </row>
    <row r="73" spans="2:52" x14ac:dyDescent="0.3">
      <c r="B73" s="8" t="s">
        <v>4</v>
      </c>
      <c r="C73" s="15">
        <v>1.3032999999999999</v>
      </c>
      <c r="D73" s="15">
        <v>1.5358000000000001</v>
      </c>
      <c r="E73" s="15">
        <v>0.95889999999999997</v>
      </c>
      <c r="F73" s="15">
        <v>1.0714999999999999</v>
      </c>
      <c r="G73" s="15">
        <v>1.8563000000000001</v>
      </c>
      <c r="H73" s="15">
        <v>1.4765999999999999</v>
      </c>
      <c r="I73" s="15">
        <v>1.1008</v>
      </c>
      <c r="J73" s="15">
        <v>1.5939000000000001</v>
      </c>
      <c r="K73" s="15">
        <v>1.4815</v>
      </c>
      <c r="L73" s="15">
        <v>1.6466000000000001</v>
      </c>
      <c r="M73" s="15">
        <v>1.1918</v>
      </c>
      <c r="N73" s="15">
        <v>1.6805000000000001</v>
      </c>
      <c r="Q73" t="s">
        <v>4</v>
      </c>
      <c r="R73">
        <f>C73-$C$7</f>
        <v>1.252</v>
      </c>
      <c r="S73">
        <f>D73-$D$7</f>
        <v>1.4868000000000001</v>
      </c>
      <c r="T73">
        <f>E73-$E$7</f>
        <v>0.91420000000000001</v>
      </c>
      <c r="U73">
        <f>F73-$F$7</f>
        <v>1.0210999999999999</v>
      </c>
      <c r="V73">
        <f>G73-$G$7</f>
        <v>1.8050000000000002</v>
      </c>
      <c r="W73">
        <f>H73-$H$7</f>
        <v>1.4280999999999999</v>
      </c>
      <c r="X73">
        <f>I73-$I$7</f>
        <v>1.0423</v>
      </c>
      <c r="Y73">
        <f>J73-$J$7</f>
        <v>1.5435000000000001</v>
      </c>
      <c r="Z73">
        <f>K73-$K$7</f>
        <v>1.4318</v>
      </c>
      <c r="AA73">
        <f>L73-$L$7</f>
        <v>1.5978000000000001</v>
      </c>
      <c r="AB73">
        <f>M73-$M$7</f>
        <v>1.1306</v>
      </c>
      <c r="AC73">
        <f>N73-$N$7</f>
        <v>1.6266</v>
      </c>
      <c r="AF73" t="s">
        <v>4</v>
      </c>
      <c r="AG73">
        <f t="shared" si="33"/>
        <v>1.1703999999999999</v>
      </c>
      <c r="AH73">
        <f t="shared" si="30"/>
        <v>1.4052000000000002</v>
      </c>
      <c r="AI73">
        <f t="shared" si="30"/>
        <v>0.83260000000000001</v>
      </c>
      <c r="AJ73">
        <f t="shared" si="30"/>
        <v>0.93949999999999989</v>
      </c>
      <c r="AK73">
        <f t="shared" si="34"/>
        <v>1.7521000000000002</v>
      </c>
      <c r="AL73">
        <f t="shared" si="31"/>
        <v>1.3752</v>
      </c>
      <c r="AM73">
        <f t="shared" si="31"/>
        <v>0.98940000000000006</v>
      </c>
      <c r="AN73">
        <f t="shared" si="31"/>
        <v>1.4906000000000001</v>
      </c>
      <c r="AO73">
        <f t="shared" si="35"/>
        <v>1.3675999999999999</v>
      </c>
      <c r="AP73">
        <f t="shared" si="32"/>
        <v>1.5336000000000001</v>
      </c>
      <c r="AQ73">
        <f t="shared" si="32"/>
        <v>1.0664</v>
      </c>
      <c r="AR73">
        <f t="shared" si="32"/>
        <v>1.5624</v>
      </c>
    </row>
    <row r="74" spans="2:52" x14ac:dyDescent="0.3">
      <c r="B74" s="8" t="s">
        <v>5</v>
      </c>
      <c r="C74" s="15">
        <v>8.3199999999999996E-2</v>
      </c>
      <c r="D74" s="15">
        <v>1.2244999999999999</v>
      </c>
      <c r="E74" s="15">
        <v>1.4172</v>
      </c>
      <c r="F74" s="15">
        <v>0.12859999999999999</v>
      </c>
      <c r="G74" s="15">
        <v>0.10199999999999999</v>
      </c>
      <c r="H74" s="15">
        <v>1.1049</v>
      </c>
      <c r="I74" s="15">
        <v>1.5214000000000001</v>
      </c>
      <c r="J74" s="15">
        <v>0.50900000000000001</v>
      </c>
      <c r="K74" s="15">
        <v>6.6699999999999995E-2</v>
      </c>
      <c r="L74" s="15">
        <v>1.3721000000000001</v>
      </c>
      <c r="M74" s="15">
        <v>1.6016999999999999</v>
      </c>
      <c r="N74" s="15">
        <v>0.24929999999999999</v>
      </c>
      <c r="Q74" t="s">
        <v>5</v>
      </c>
      <c r="R74">
        <f>C74-$C$8</f>
        <v>3.6899999999999995E-2</v>
      </c>
      <c r="S74">
        <f>D74-$D$8</f>
        <v>1.1691</v>
      </c>
      <c r="T74">
        <f>E74-$E$8</f>
        <v>1.367</v>
      </c>
      <c r="U74">
        <f>F74-$F$8</f>
        <v>7.4299999999999991E-2</v>
      </c>
      <c r="V74">
        <f>G74-$G$8</f>
        <v>5.6799999999999996E-2</v>
      </c>
      <c r="W74">
        <f>H74-$H$8</f>
        <v>1.048</v>
      </c>
      <c r="X74">
        <f>I74-$I$8</f>
        <v>1.4622000000000002</v>
      </c>
      <c r="Y74">
        <f>J74-$J$8</f>
        <v>0.45630000000000004</v>
      </c>
      <c r="Z74">
        <f>K74-$K$8</f>
        <v>2.1999999999999999E-2</v>
      </c>
      <c r="AA74">
        <f>L74-$L$8</f>
        <v>1.3185</v>
      </c>
      <c r="AB74">
        <f>M74-$M$8</f>
        <v>1.5492999999999999</v>
      </c>
      <c r="AC74">
        <f>N74-$N$8</f>
        <v>0.1928</v>
      </c>
      <c r="AF74" t="s">
        <v>5</v>
      </c>
      <c r="AG74" t="str">
        <f t="shared" si="33"/>
        <v>0</v>
      </c>
      <c r="AH74">
        <f t="shared" si="30"/>
        <v>1.0874999999999999</v>
      </c>
      <c r="AI74">
        <f t="shared" si="30"/>
        <v>1.2854000000000001</v>
      </c>
      <c r="AJ74" t="str">
        <f t="shared" si="30"/>
        <v>0</v>
      </c>
      <c r="AK74">
        <f t="shared" si="34"/>
        <v>3.9000000000000007E-3</v>
      </c>
      <c r="AL74">
        <f t="shared" si="31"/>
        <v>0.9951000000000001</v>
      </c>
      <c r="AM74">
        <f t="shared" si="31"/>
        <v>1.4093000000000002</v>
      </c>
      <c r="AN74">
        <f t="shared" si="31"/>
        <v>0.40340000000000004</v>
      </c>
      <c r="AO74" t="str">
        <f t="shared" si="35"/>
        <v>0</v>
      </c>
      <c r="AP74">
        <f t="shared" si="32"/>
        <v>1.2543</v>
      </c>
      <c r="AQ74">
        <f t="shared" si="32"/>
        <v>1.4850999999999999</v>
      </c>
      <c r="AR74">
        <f t="shared" si="32"/>
        <v>0.12859999999999999</v>
      </c>
    </row>
    <row r="75" spans="2:52" x14ac:dyDescent="0.3">
      <c r="B75" s="8" t="s">
        <v>6</v>
      </c>
      <c r="C75" s="15">
        <v>0.12379999999999999</v>
      </c>
      <c r="D75" s="15">
        <v>1.3379000000000001</v>
      </c>
      <c r="E75" s="15">
        <v>2.2395</v>
      </c>
      <c r="F75" s="15">
        <v>0.62960000000000005</v>
      </c>
      <c r="G75" s="15">
        <v>0.15640000000000001</v>
      </c>
      <c r="H75" s="15">
        <v>1.1008</v>
      </c>
      <c r="I75" s="15">
        <v>2.2675999999999998</v>
      </c>
      <c r="J75" s="15">
        <v>0.218</v>
      </c>
      <c r="K75" s="15">
        <v>0.1336</v>
      </c>
      <c r="L75" s="15">
        <v>1.403</v>
      </c>
      <c r="M75" s="15">
        <v>2.2275999999999998</v>
      </c>
      <c r="N75" s="15">
        <v>0.75700000000000001</v>
      </c>
      <c r="Q75" t="s">
        <v>6</v>
      </c>
      <c r="R75">
        <f>C75-$C$9</f>
        <v>7.2099999999999997E-2</v>
      </c>
      <c r="S75">
        <f>D75-$D$9</f>
        <v>1.2863</v>
      </c>
      <c r="T75">
        <f>E75-$E$9</f>
        <v>2.1882000000000001</v>
      </c>
      <c r="U75">
        <f>F75-$F$9</f>
        <v>0.5797000000000001</v>
      </c>
      <c r="V75">
        <f>G75-$G$9</f>
        <v>0.10420000000000001</v>
      </c>
      <c r="W75">
        <f>H75-$H$9</f>
        <v>1.0499000000000001</v>
      </c>
      <c r="X75">
        <f>I75-$I$9</f>
        <v>2.2056</v>
      </c>
      <c r="Y75">
        <f>J75-$J$9</f>
        <v>0.16389999999999999</v>
      </c>
      <c r="Z75">
        <f>K75-$K$9</f>
        <v>8.199999999999999E-2</v>
      </c>
      <c r="AA75">
        <f>L75-$L$9</f>
        <v>1.3480000000000001</v>
      </c>
      <c r="AB75">
        <f>M75-$M$9</f>
        <v>2.1758999999999999</v>
      </c>
      <c r="AC75">
        <f>N75-$N$9</f>
        <v>0.70720000000000005</v>
      </c>
      <c r="AF75" t="s">
        <v>6</v>
      </c>
      <c r="AG75" t="str">
        <f t="shared" si="33"/>
        <v>0</v>
      </c>
      <c r="AH75">
        <f t="shared" si="30"/>
        <v>1.2046999999999999</v>
      </c>
      <c r="AI75">
        <f t="shared" si="30"/>
        <v>2.1066000000000003</v>
      </c>
      <c r="AJ75">
        <f t="shared" si="30"/>
        <v>0.4981000000000001</v>
      </c>
      <c r="AK75">
        <f t="shared" si="34"/>
        <v>5.1300000000000019E-2</v>
      </c>
      <c r="AL75">
        <f t="shared" si="31"/>
        <v>0.99700000000000011</v>
      </c>
      <c r="AM75">
        <f t="shared" si="31"/>
        <v>2.1526999999999998</v>
      </c>
      <c r="AN75">
        <f t="shared" si="31"/>
        <v>0.11099999999999999</v>
      </c>
      <c r="AO75">
        <f t="shared" si="35"/>
        <v>1.7799999999999983E-2</v>
      </c>
      <c r="AP75">
        <f t="shared" si="32"/>
        <v>1.2838000000000001</v>
      </c>
      <c r="AQ75">
        <f t="shared" si="32"/>
        <v>2.1116999999999999</v>
      </c>
      <c r="AR75">
        <f t="shared" si="32"/>
        <v>0.64300000000000002</v>
      </c>
    </row>
    <row r="76" spans="2:52" x14ac:dyDescent="0.3">
      <c r="B76" s="8" t="s">
        <v>7</v>
      </c>
      <c r="C76" s="15">
        <v>8.7099999999999997E-2</v>
      </c>
      <c r="D76" s="15">
        <v>1.8943000000000001</v>
      </c>
      <c r="E76" s="15">
        <v>6.8099999999999994E-2</v>
      </c>
      <c r="F76" s="15">
        <v>1.8112999999999999</v>
      </c>
      <c r="G76" s="15">
        <v>1.5347999999999999</v>
      </c>
      <c r="H76" s="15">
        <v>1.6908000000000001</v>
      </c>
      <c r="I76" s="15">
        <v>0.1024</v>
      </c>
      <c r="J76" s="15">
        <v>1.58</v>
      </c>
      <c r="K76" s="15">
        <v>1.4617</v>
      </c>
      <c r="L76" s="15">
        <v>1.6611</v>
      </c>
      <c r="M76" s="15">
        <v>7.2999999999999995E-2</v>
      </c>
      <c r="N76" s="15">
        <v>1.5566</v>
      </c>
      <c r="Q76" t="s">
        <v>7</v>
      </c>
      <c r="R76">
        <f>C76-$C$10</f>
        <v>3.0099999999999995E-2</v>
      </c>
      <c r="S76">
        <f>D76-$D$10</f>
        <v>1.8406</v>
      </c>
      <c r="T76">
        <f>E76-$E$10</f>
        <v>1.7199999999999993E-2</v>
      </c>
      <c r="U76">
        <f>F76-$F$10</f>
        <v>1.7444999999999999</v>
      </c>
      <c r="V76">
        <f>G76-$G$10</f>
        <v>1.4728999999999999</v>
      </c>
      <c r="W76">
        <f>H76-$H$10</f>
        <v>1.6383000000000001</v>
      </c>
      <c r="X76">
        <f>I76-$I$10</f>
        <v>5.5600000000000004E-2</v>
      </c>
      <c r="Y76">
        <f>J76-$J$10</f>
        <v>1.5337000000000001</v>
      </c>
      <c r="Z76">
        <f>K76-$K$10</f>
        <v>1.4089</v>
      </c>
      <c r="AA76">
        <f>L76-$L$10</f>
        <v>1.6083000000000001</v>
      </c>
      <c r="AB76">
        <f>M76-$M$10</f>
        <v>2.3699999999999999E-2</v>
      </c>
      <c r="AC76">
        <f>N76-$N$10</f>
        <v>1.4986999999999999</v>
      </c>
      <c r="AF76" t="s">
        <v>7</v>
      </c>
      <c r="AG76" t="str">
        <f t="shared" si="33"/>
        <v>0</v>
      </c>
      <c r="AH76">
        <f t="shared" si="30"/>
        <v>1.7589999999999999</v>
      </c>
      <c r="AI76" t="str">
        <f t="shared" si="30"/>
        <v>0</v>
      </c>
      <c r="AJ76">
        <f t="shared" si="30"/>
        <v>1.6629</v>
      </c>
      <c r="AK76">
        <f t="shared" si="34"/>
        <v>1.42</v>
      </c>
      <c r="AL76">
        <f t="shared" si="31"/>
        <v>1.5854000000000001</v>
      </c>
      <c r="AM76">
        <f t="shared" si="31"/>
        <v>2.7000000000000079E-3</v>
      </c>
      <c r="AN76">
        <f t="shared" si="31"/>
        <v>1.4808000000000001</v>
      </c>
      <c r="AO76">
        <f t="shared" si="35"/>
        <v>1.3447</v>
      </c>
      <c r="AP76">
        <f t="shared" si="32"/>
        <v>1.5441</v>
      </c>
      <c r="AQ76" t="str">
        <f t="shared" si="32"/>
        <v>0</v>
      </c>
      <c r="AR76">
        <f t="shared" si="32"/>
        <v>1.4344999999999999</v>
      </c>
    </row>
    <row r="77" spans="2:52" x14ac:dyDescent="0.3">
      <c r="B77" s="8" t="s">
        <v>8</v>
      </c>
      <c r="C77" s="15">
        <v>1.5616000000000001</v>
      </c>
      <c r="D77" s="15">
        <v>0.76659999999999995</v>
      </c>
      <c r="E77" s="15">
        <v>2.5043000000000002</v>
      </c>
      <c r="F77" s="15">
        <v>7.2900000000000006E-2</v>
      </c>
      <c r="G77" s="15">
        <v>0.64119999999999999</v>
      </c>
      <c r="H77" s="15">
        <v>0.45190000000000002</v>
      </c>
      <c r="I77" s="15">
        <v>2.2856000000000001</v>
      </c>
      <c r="J77" s="15">
        <v>1.5577000000000001</v>
      </c>
      <c r="K77" s="15">
        <v>0.12939999999999999</v>
      </c>
      <c r="L77" s="15">
        <v>0.56459999999999999</v>
      </c>
      <c r="M77" s="15">
        <v>2.2986</v>
      </c>
      <c r="N77" s="15">
        <v>0.81499999999999995</v>
      </c>
      <c r="Q77" t="s">
        <v>8</v>
      </c>
      <c r="R77">
        <f>C77-$C$11</f>
        <v>1.5053000000000001</v>
      </c>
      <c r="S77">
        <f>D77-$D$11</f>
        <v>0.70669999999999999</v>
      </c>
      <c r="T77">
        <f>E77-$E$11</f>
        <v>2.4466000000000001</v>
      </c>
      <c r="U77">
        <f>F77-$F$11</f>
        <v>-2.0399999999999988E-2</v>
      </c>
      <c r="V77">
        <f>G77-$G$11</f>
        <v>0.57399999999999995</v>
      </c>
      <c r="W77">
        <f>H77-$H$11</f>
        <v>0.39750000000000002</v>
      </c>
      <c r="X77">
        <f>I77-$I$11</f>
        <v>2.2357</v>
      </c>
      <c r="Y77">
        <f>J77-$J$11</f>
        <v>1.4965000000000002</v>
      </c>
      <c r="Z77">
        <f>K77-$K$11</f>
        <v>7.2299999999999989E-2</v>
      </c>
      <c r="AA77">
        <f>L77-$L$11</f>
        <v>0.51</v>
      </c>
      <c r="AB77">
        <f>M77-$M$11</f>
        <v>2.2456999999999998</v>
      </c>
      <c r="AC77">
        <f>N77-$N$11</f>
        <v>0.75509999999999999</v>
      </c>
      <c r="AF77" t="s">
        <v>8</v>
      </c>
      <c r="AG77">
        <f t="shared" si="33"/>
        <v>1.4237000000000002</v>
      </c>
      <c r="AH77">
        <f t="shared" si="30"/>
        <v>0.62509999999999999</v>
      </c>
      <c r="AI77">
        <f t="shared" si="30"/>
        <v>2.3650000000000002</v>
      </c>
      <c r="AJ77" t="str">
        <f t="shared" si="30"/>
        <v>0</v>
      </c>
      <c r="AK77">
        <f t="shared" si="34"/>
        <v>0.52110000000000001</v>
      </c>
      <c r="AL77">
        <f t="shared" si="31"/>
        <v>0.34460000000000002</v>
      </c>
      <c r="AM77">
        <f t="shared" si="31"/>
        <v>2.1827999999999999</v>
      </c>
      <c r="AN77">
        <f t="shared" si="31"/>
        <v>1.4436000000000002</v>
      </c>
      <c r="AO77">
        <f t="shared" si="35"/>
        <v>8.0999999999999822E-3</v>
      </c>
      <c r="AP77">
        <f t="shared" si="32"/>
        <v>0.44579999999999997</v>
      </c>
      <c r="AQ77">
        <f t="shared" si="32"/>
        <v>2.1814999999999998</v>
      </c>
      <c r="AR77">
        <f t="shared" si="32"/>
        <v>0.69089999999999996</v>
      </c>
    </row>
    <row r="79" spans="2:52" x14ac:dyDescent="0.3">
      <c r="B79">
        <v>168</v>
      </c>
      <c r="Q79">
        <v>168</v>
      </c>
      <c r="AF79">
        <v>168</v>
      </c>
      <c r="AV79" t="s">
        <v>10</v>
      </c>
      <c r="AW79" t="s">
        <v>11</v>
      </c>
      <c r="AX79" t="s">
        <v>12</v>
      </c>
      <c r="AY79" t="s">
        <v>13</v>
      </c>
      <c r="AZ79" t="s">
        <v>14</v>
      </c>
    </row>
    <row r="80" spans="2:52" x14ac:dyDescent="0.3">
      <c r="B80" t="s">
        <v>0</v>
      </c>
      <c r="C80" s="1">
        <v>1</v>
      </c>
      <c r="D80" s="1">
        <v>2</v>
      </c>
      <c r="E80" s="1">
        <v>3</v>
      </c>
      <c r="F80" s="1">
        <v>4</v>
      </c>
      <c r="G80" s="1">
        <v>5</v>
      </c>
      <c r="H80" s="1">
        <v>6</v>
      </c>
      <c r="I80" s="1">
        <v>7</v>
      </c>
      <c r="J80" s="1">
        <v>8</v>
      </c>
      <c r="K80" s="1">
        <v>9</v>
      </c>
      <c r="L80" s="1">
        <v>10</v>
      </c>
      <c r="M80" s="1">
        <v>11</v>
      </c>
      <c r="N80" s="1">
        <v>12</v>
      </c>
      <c r="Q80" t="s">
        <v>0</v>
      </c>
      <c r="R80">
        <v>1</v>
      </c>
      <c r="S80">
        <v>2</v>
      </c>
      <c r="T80">
        <v>3</v>
      </c>
      <c r="U80">
        <v>4</v>
      </c>
      <c r="V80">
        <v>5</v>
      </c>
      <c r="W80">
        <v>6</v>
      </c>
      <c r="X80">
        <v>7</v>
      </c>
      <c r="Y80">
        <v>8</v>
      </c>
      <c r="Z80">
        <v>9</v>
      </c>
      <c r="AA80">
        <v>10</v>
      </c>
      <c r="AB80">
        <v>11</v>
      </c>
      <c r="AC80">
        <v>12</v>
      </c>
      <c r="AF80" t="s">
        <v>0</v>
      </c>
      <c r="AG80">
        <v>1</v>
      </c>
      <c r="AH80">
        <v>2</v>
      </c>
      <c r="AI80">
        <v>3</v>
      </c>
      <c r="AJ80">
        <v>4</v>
      </c>
      <c r="AK80">
        <v>5</v>
      </c>
      <c r="AL80">
        <v>6</v>
      </c>
      <c r="AM80">
        <v>7</v>
      </c>
      <c r="AN80">
        <v>8</v>
      </c>
      <c r="AO80">
        <v>9</v>
      </c>
      <c r="AP80">
        <v>10</v>
      </c>
      <c r="AQ80">
        <v>11</v>
      </c>
      <c r="AR80">
        <v>12</v>
      </c>
      <c r="AV80">
        <f>SUM(AG81:AJ88)/31</f>
        <v>1.1155774193548385</v>
      </c>
      <c r="AW80">
        <f>SUM(AK81:AN88)/31</f>
        <v>1.3403645161290323</v>
      </c>
      <c r="AX80">
        <f>SUM(AO81:AR88)/31</f>
        <v>1.3215548387096776</v>
      </c>
      <c r="AY80">
        <f>AVERAGE(AV80:AX80)</f>
        <v>1.2591655913978494</v>
      </c>
      <c r="AZ80">
        <f>STDEV(AV80:AX80)</f>
        <v>0.12470614802063705</v>
      </c>
    </row>
    <row r="81" spans="2:44" x14ac:dyDescent="0.3">
      <c r="B81" t="s">
        <v>1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Q81" t="s">
        <v>1</v>
      </c>
      <c r="R81">
        <v>9.4600000000000004E-2</v>
      </c>
      <c r="S81">
        <v>1.3289</v>
      </c>
      <c r="T81">
        <v>1.1417999999999999</v>
      </c>
      <c r="U81">
        <v>1.7151000000000001</v>
      </c>
      <c r="V81">
        <v>7.0699999999999999E-2</v>
      </c>
      <c r="W81">
        <v>1.4774</v>
      </c>
      <c r="X81">
        <v>1.5666</v>
      </c>
      <c r="Y81">
        <v>1.6976</v>
      </c>
      <c r="Z81">
        <v>7.8899999999999998E-2</v>
      </c>
      <c r="AA81">
        <v>1.621</v>
      </c>
      <c r="AB81">
        <v>1.0612999999999999</v>
      </c>
      <c r="AC81">
        <v>1.9056</v>
      </c>
      <c r="AF81" t="s">
        <v>1</v>
      </c>
      <c r="AG81">
        <f>IF(R81-$R$59&lt;0,"0",R81-$R$59)</f>
        <v>1.2999999999999998E-2</v>
      </c>
      <c r="AH81">
        <f t="shared" ref="AH81:AJ88" si="36">IF(S81-$R$59&lt;0,"0",S81-$R$59)</f>
        <v>1.2473000000000001</v>
      </c>
      <c r="AI81">
        <f t="shared" si="36"/>
        <v>1.0602</v>
      </c>
      <c r="AJ81">
        <f t="shared" si="36"/>
        <v>1.6335000000000002</v>
      </c>
      <c r="AK81">
        <f>IF(V81-$V$59&lt;0,"0",V81-$V$59)</f>
        <v>1.7800000000000003E-2</v>
      </c>
      <c r="AL81">
        <f t="shared" ref="AL81:AN88" si="37">IF(W81-$V$59&lt;0,"0",W81-$V$59)</f>
        <v>1.4245000000000001</v>
      </c>
      <c r="AM81">
        <f t="shared" si="37"/>
        <v>1.5137</v>
      </c>
      <c r="AN81">
        <f t="shared" si="37"/>
        <v>1.6447000000000001</v>
      </c>
      <c r="AO81">
        <f>IF(Z81-$Z$59&lt;0,"0",Z81-$Z$59)</f>
        <v>1.4699999999999991E-2</v>
      </c>
      <c r="AP81">
        <f t="shared" ref="AP81:AR88" si="38">IF(AA81-$Z$59&lt;0,"0",AA81-$Z$59)</f>
        <v>1.5568</v>
      </c>
      <c r="AQ81">
        <f t="shared" si="38"/>
        <v>0.99709999999999988</v>
      </c>
      <c r="AR81">
        <f t="shared" si="38"/>
        <v>1.8413999999999999</v>
      </c>
    </row>
    <row r="82" spans="2:44" x14ac:dyDescent="0.3">
      <c r="B82" t="s">
        <v>2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Q82" t="s">
        <v>2</v>
      </c>
      <c r="R82">
        <v>1.5350999999999999</v>
      </c>
      <c r="S82">
        <v>0.38179999999999997</v>
      </c>
      <c r="T82">
        <v>1.8520000000000001</v>
      </c>
      <c r="U82">
        <v>2.0886</v>
      </c>
      <c r="V82">
        <v>2.2010000000000001</v>
      </c>
      <c r="W82">
        <v>7.0699999999999999E-2</v>
      </c>
      <c r="X82">
        <v>2.2372999999999998</v>
      </c>
      <c r="Y82">
        <v>1.8348</v>
      </c>
      <c r="Z82">
        <v>2.5377999999999998</v>
      </c>
      <c r="AA82">
        <v>7.0199999999999999E-2</v>
      </c>
      <c r="AB82">
        <v>1.9961</v>
      </c>
      <c r="AC82">
        <v>2.2162000000000002</v>
      </c>
      <c r="AF82" t="s">
        <v>2</v>
      </c>
      <c r="AG82">
        <f t="shared" ref="AG82:AG88" si="39">IF(R82-$R$59&lt;0,"0",R82-$R$59)</f>
        <v>1.4535</v>
      </c>
      <c r="AH82">
        <f t="shared" si="36"/>
        <v>0.30019999999999997</v>
      </c>
      <c r="AI82">
        <f t="shared" si="36"/>
        <v>1.7704</v>
      </c>
      <c r="AJ82">
        <f t="shared" si="36"/>
        <v>2.0070000000000001</v>
      </c>
      <c r="AK82">
        <f t="shared" ref="AK82:AK88" si="40">IF(V82-$V$59&lt;0,"0",V82-$V$59)</f>
        <v>2.1480999999999999</v>
      </c>
      <c r="AL82">
        <f t="shared" si="37"/>
        <v>1.7800000000000003E-2</v>
      </c>
      <c r="AM82">
        <f t="shared" si="37"/>
        <v>2.1843999999999997</v>
      </c>
      <c r="AN82">
        <f t="shared" si="37"/>
        <v>1.7819</v>
      </c>
      <c r="AO82">
        <f t="shared" ref="AO82:AO88" si="41">IF(Z82-$Z$59&lt;0,"0",Z82-$Z$59)</f>
        <v>2.4735999999999998</v>
      </c>
      <c r="AP82">
        <f t="shared" si="38"/>
        <v>5.9999999999999915E-3</v>
      </c>
      <c r="AQ82">
        <f t="shared" si="38"/>
        <v>1.9319</v>
      </c>
      <c r="AR82">
        <f t="shared" si="38"/>
        <v>2.1520000000000001</v>
      </c>
    </row>
    <row r="83" spans="2:44" x14ac:dyDescent="0.3">
      <c r="B83" t="s">
        <v>3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Q83" t="s">
        <v>3</v>
      </c>
      <c r="R83">
        <v>1.9539</v>
      </c>
      <c r="S83">
        <v>6.6900000000000001E-2</v>
      </c>
      <c r="T83">
        <v>4.3900000000000002E-2</v>
      </c>
      <c r="U83">
        <v>1.1227</v>
      </c>
      <c r="V83">
        <v>2.0882999999999998</v>
      </c>
      <c r="W83">
        <v>1.4317</v>
      </c>
      <c r="X83">
        <v>4.36E-2</v>
      </c>
      <c r="Y83">
        <v>1.5149999999999999</v>
      </c>
      <c r="Z83">
        <v>2.3315000000000001</v>
      </c>
      <c r="AA83">
        <v>1.4736</v>
      </c>
      <c r="AB83">
        <v>4.36E-2</v>
      </c>
      <c r="AC83">
        <v>1.5488</v>
      </c>
      <c r="AF83" t="s">
        <v>3</v>
      </c>
      <c r="AG83">
        <f t="shared" si="39"/>
        <v>1.8723000000000001</v>
      </c>
      <c r="AH83" t="str">
        <f t="shared" si="36"/>
        <v>0</v>
      </c>
      <c r="AI83" t="str">
        <f t="shared" si="36"/>
        <v>0</v>
      </c>
      <c r="AJ83">
        <f t="shared" si="36"/>
        <v>1.0411000000000001</v>
      </c>
      <c r="AK83">
        <f t="shared" si="40"/>
        <v>2.0353999999999997</v>
      </c>
      <c r="AL83">
        <f t="shared" si="37"/>
        <v>1.3788</v>
      </c>
      <c r="AM83" t="str">
        <f t="shared" si="37"/>
        <v>0</v>
      </c>
      <c r="AN83">
        <f t="shared" si="37"/>
        <v>1.4621</v>
      </c>
      <c r="AO83">
        <f t="shared" si="41"/>
        <v>2.2673000000000001</v>
      </c>
      <c r="AP83">
        <f t="shared" si="38"/>
        <v>1.4094</v>
      </c>
      <c r="AQ83" t="str">
        <f t="shared" si="38"/>
        <v>0</v>
      </c>
      <c r="AR83">
        <f t="shared" si="38"/>
        <v>1.4845999999999999</v>
      </c>
    </row>
    <row r="84" spans="2:44" x14ac:dyDescent="0.3">
      <c r="B84" t="s">
        <v>4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Q84" t="s">
        <v>4</v>
      </c>
      <c r="R84">
        <v>1.5072000000000001</v>
      </c>
      <c r="S84">
        <v>1.796</v>
      </c>
      <c r="T84">
        <v>1.0804</v>
      </c>
      <c r="U84">
        <v>1.5705</v>
      </c>
      <c r="V84">
        <v>2.1116000000000001</v>
      </c>
      <c r="W84">
        <v>1.6460999999999999</v>
      </c>
      <c r="X84">
        <v>1.2012</v>
      </c>
      <c r="Y84">
        <v>1.8958999999999999</v>
      </c>
      <c r="Z84">
        <v>1.7151000000000001</v>
      </c>
      <c r="AA84">
        <v>1.7626999999999999</v>
      </c>
      <c r="AB84">
        <v>1.1836</v>
      </c>
      <c r="AC84">
        <v>2.0232000000000001</v>
      </c>
      <c r="AF84" t="s">
        <v>4</v>
      </c>
      <c r="AG84">
        <f t="shared" si="39"/>
        <v>1.4256000000000002</v>
      </c>
      <c r="AH84">
        <f t="shared" si="36"/>
        <v>1.7143999999999999</v>
      </c>
      <c r="AI84">
        <f t="shared" si="36"/>
        <v>0.99880000000000002</v>
      </c>
      <c r="AJ84">
        <f t="shared" si="36"/>
        <v>1.4889000000000001</v>
      </c>
      <c r="AK84">
        <f t="shared" si="40"/>
        <v>2.0587</v>
      </c>
      <c r="AL84">
        <f t="shared" si="37"/>
        <v>1.5931999999999999</v>
      </c>
      <c r="AM84">
        <f t="shared" si="37"/>
        <v>1.1483000000000001</v>
      </c>
      <c r="AN84">
        <f t="shared" si="37"/>
        <v>1.843</v>
      </c>
      <c r="AO84">
        <f t="shared" si="41"/>
        <v>1.6509</v>
      </c>
      <c r="AP84">
        <f t="shared" si="38"/>
        <v>1.6984999999999999</v>
      </c>
      <c r="AQ84">
        <f t="shared" si="38"/>
        <v>1.1194</v>
      </c>
      <c r="AR84">
        <f t="shared" si="38"/>
        <v>1.9590000000000001</v>
      </c>
    </row>
    <row r="85" spans="2:44" x14ac:dyDescent="0.3">
      <c r="B85" t="s">
        <v>5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Q85" t="s">
        <v>5</v>
      </c>
      <c r="R85">
        <v>0.1477</v>
      </c>
      <c r="S85">
        <v>1.3607</v>
      </c>
      <c r="T85">
        <v>1.6493</v>
      </c>
      <c r="U85">
        <v>0.41930000000000001</v>
      </c>
      <c r="V85">
        <v>0.33429999999999999</v>
      </c>
      <c r="W85">
        <v>1.2022999999999999</v>
      </c>
      <c r="X85">
        <v>1.6382000000000001</v>
      </c>
      <c r="Y85">
        <v>1.2399</v>
      </c>
      <c r="Z85">
        <v>0.1027</v>
      </c>
      <c r="AA85">
        <v>1.6306</v>
      </c>
      <c r="AB85">
        <v>1.7098</v>
      </c>
      <c r="AC85">
        <v>0.87770000000000004</v>
      </c>
      <c r="AF85" t="s">
        <v>5</v>
      </c>
      <c r="AG85">
        <f t="shared" si="39"/>
        <v>6.6099999999999992E-2</v>
      </c>
      <c r="AH85">
        <f t="shared" si="36"/>
        <v>1.2791000000000001</v>
      </c>
      <c r="AI85">
        <f t="shared" si="36"/>
        <v>1.5676999999999999</v>
      </c>
      <c r="AJ85">
        <f t="shared" si="36"/>
        <v>0.3377</v>
      </c>
      <c r="AK85">
        <f t="shared" si="40"/>
        <v>0.28139999999999998</v>
      </c>
      <c r="AL85">
        <f t="shared" si="37"/>
        <v>1.1494</v>
      </c>
      <c r="AM85">
        <f t="shared" si="37"/>
        <v>1.5853000000000002</v>
      </c>
      <c r="AN85">
        <f t="shared" si="37"/>
        <v>1.1870000000000001</v>
      </c>
      <c r="AO85">
        <f t="shared" si="41"/>
        <v>3.8499999999999993E-2</v>
      </c>
      <c r="AP85">
        <f t="shared" si="38"/>
        <v>1.5664</v>
      </c>
      <c r="AQ85">
        <f t="shared" si="38"/>
        <v>1.6456</v>
      </c>
      <c r="AR85">
        <f t="shared" si="38"/>
        <v>0.8135</v>
      </c>
    </row>
    <row r="86" spans="2:44" x14ac:dyDescent="0.3">
      <c r="B86" t="s">
        <v>6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Q86" t="s">
        <v>6</v>
      </c>
      <c r="R86">
        <v>0.19700000000000001</v>
      </c>
      <c r="S86">
        <v>1.4796</v>
      </c>
      <c r="T86">
        <v>2.3612000000000002</v>
      </c>
      <c r="U86">
        <v>0.90769999999999995</v>
      </c>
      <c r="V86">
        <v>0.22359999999999999</v>
      </c>
      <c r="W86">
        <v>1.2781</v>
      </c>
      <c r="X86">
        <v>2.4201999999999999</v>
      </c>
      <c r="Y86">
        <v>0.85289999999999999</v>
      </c>
      <c r="Z86">
        <v>0.18779999999999999</v>
      </c>
      <c r="AA86">
        <v>1.5971</v>
      </c>
      <c r="AB86">
        <v>2.3873000000000002</v>
      </c>
      <c r="AC86">
        <v>1.2668999999999999</v>
      </c>
      <c r="AF86" t="s">
        <v>6</v>
      </c>
      <c r="AG86">
        <f t="shared" si="39"/>
        <v>0.1154</v>
      </c>
      <c r="AH86">
        <f t="shared" si="36"/>
        <v>1.3980000000000001</v>
      </c>
      <c r="AI86">
        <f t="shared" si="36"/>
        <v>2.2796000000000003</v>
      </c>
      <c r="AJ86">
        <f t="shared" si="36"/>
        <v>0.82609999999999995</v>
      </c>
      <c r="AK86">
        <f t="shared" si="40"/>
        <v>0.17069999999999999</v>
      </c>
      <c r="AL86">
        <f t="shared" si="37"/>
        <v>1.2252000000000001</v>
      </c>
      <c r="AM86">
        <f t="shared" si="37"/>
        <v>2.3672999999999997</v>
      </c>
      <c r="AN86">
        <f t="shared" si="37"/>
        <v>0.8</v>
      </c>
      <c r="AO86">
        <f t="shared" si="41"/>
        <v>0.12359999999999999</v>
      </c>
      <c r="AP86">
        <f t="shared" si="38"/>
        <v>1.5328999999999999</v>
      </c>
      <c r="AQ86">
        <f t="shared" si="38"/>
        <v>2.3231000000000002</v>
      </c>
      <c r="AR86">
        <f t="shared" si="38"/>
        <v>1.2026999999999999</v>
      </c>
    </row>
    <row r="87" spans="2:44" x14ac:dyDescent="0.3">
      <c r="B87" t="s">
        <v>7</v>
      </c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Q87" t="s">
        <v>7</v>
      </c>
      <c r="R87">
        <v>0.13519999999999999</v>
      </c>
      <c r="S87">
        <v>1.8097000000000001</v>
      </c>
      <c r="T87">
        <v>9.7500000000000003E-2</v>
      </c>
      <c r="U87">
        <v>2.0141</v>
      </c>
      <c r="V87">
        <v>1.6174999999999999</v>
      </c>
      <c r="W87">
        <v>1.7146999999999999</v>
      </c>
      <c r="X87">
        <v>0.13439999999999999</v>
      </c>
      <c r="Y87">
        <v>1.7364999999999999</v>
      </c>
      <c r="Z87">
        <v>1.5615000000000001</v>
      </c>
      <c r="AA87">
        <v>1.6640999999999999</v>
      </c>
      <c r="AB87">
        <v>8.3699999999999997E-2</v>
      </c>
      <c r="AC87">
        <v>1.7396</v>
      </c>
      <c r="AF87" t="s">
        <v>7</v>
      </c>
      <c r="AG87">
        <f t="shared" si="39"/>
        <v>5.3599999999999981E-2</v>
      </c>
      <c r="AH87">
        <f t="shared" si="36"/>
        <v>1.7281</v>
      </c>
      <c r="AI87">
        <f t="shared" si="36"/>
        <v>1.5899999999999997E-2</v>
      </c>
      <c r="AJ87">
        <f t="shared" si="36"/>
        <v>1.9325000000000001</v>
      </c>
      <c r="AK87">
        <f t="shared" si="40"/>
        <v>1.5646</v>
      </c>
      <c r="AL87">
        <f t="shared" si="37"/>
        <v>1.6617999999999999</v>
      </c>
      <c r="AM87">
        <f t="shared" si="37"/>
        <v>8.1499999999999989E-2</v>
      </c>
      <c r="AN87">
        <f t="shared" si="37"/>
        <v>1.6836</v>
      </c>
      <c r="AO87">
        <f t="shared" si="41"/>
        <v>1.4973000000000001</v>
      </c>
      <c r="AP87">
        <f t="shared" si="38"/>
        <v>1.5998999999999999</v>
      </c>
      <c r="AQ87">
        <f t="shared" si="38"/>
        <v>1.949999999999999E-2</v>
      </c>
      <c r="AR87">
        <f t="shared" si="38"/>
        <v>1.6754</v>
      </c>
    </row>
    <row r="88" spans="2:44" x14ac:dyDescent="0.3">
      <c r="B88" t="s">
        <v>8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Q88" t="s">
        <v>8</v>
      </c>
      <c r="R88">
        <v>1.7938000000000001</v>
      </c>
      <c r="S88">
        <v>0.84460000000000002</v>
      </c>
      <c r="T88">
        <v>2.5068000000000001</v>
      </c>
      <c r="U88">
        <v>0.1381</v>
      </c>
      <c r="V88">
        <v>1.0407999999999999</v>
      </c>
      <c r="W88">
        <v>0.54149999999999998</v>
      </c>
      <c r="X88">
        <v>2.3241000000000001</v>
      </c>
      <c r="Y88">
        <v>1.8463000000000001</v>
      </c>
      <c r="Z88">
        <v>0.2266</v>
      </c>
      <c r="AA88">
        <v>0.6653</v>
      </c>
      <c r="AB88">
        <v>2.3574000000000002</v>
      </c>
      <c r="AC88">
        <v>1.3747</v>
      </c>
      <c r="AF88" t="s">
        <v>8</v>
      </c>
      <c r="AG88">
        <f t="shared" si="39"/>
        <v>1.7122000000000002</v>
      </c>
      <c r="AH88">
        <f t="shared" si="36"/>
        <v>0.76300000000000001</v>
      </c>
      <c r="AI88">
        <f t="shared" si="36"/>
        <v>2.4252000000000002</v>
      </c>
      <c r="AJ88">
        <f t="shared" si="36"/>
        <v>5.6499999999999995E-2</v>
      </c>
      <c r="AK88">
        <f t="shared" si="40"/>
        <v>0.9879</v>
      </c>
      <c r="AL88">
        <f t="shared" si="37"/>
        <v>0.48859999999999998</v>
      </c>
      <c r="AM88">
        <f t="shared" si="37"/>
        <v>2.2711999999999999</v>
      </c>
      <c r="AN88">
        <f t="shared" si="37"/>
        <v>1.7934000000000001</v>
      </c>
      <c r="AO88">
        <f t="shared" si="41"/>
        <v>0.16239999999999999</v>
      </c>
      <c r="AP88">
        <f t="shared" si="38"/>
        <v>0.60109999999999997</v>
      </c>
      <c r="AQ88">
        <f t="shared" si="38"/>
        <v>2.2932000000000001</v>
      </c>
      <c r="AR88">
        <f t="shared" si="38"/>
        <v>1.3105</v>
      </c>
    </row>
    <row r="102" spans="3:14" x14ac:dyDescent="0.3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3:14" x14ac:dyDescent="0.3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3:14" x14ac:dyDescent="0.3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3:14" x14ac:dyDescent="0.3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3:14" x14ac:dyDescent="0.3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3:14" x14ac:dyDescent="0.3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3:14" x14ac:dyDescent="0.3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3:14" x14ac:dyDescent="0.3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3:14" x14ac:dyDescent="0.3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3" spans="2:14" x14ac:dyDescent="0.3">
      <c r="B113" s="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</row>
    <row r="114" spans="2:14" x14ac:dyDescent="0.3">
      <c r="B114" s="8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</row>
    <row r="115" spans="2:14" x14ac:dyDescent="0.3">
      <c r="B115" s="8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</row>
    <row r="116" spans="2:14" x14ac:dyDescent="0.3">
      <c r="B116" s="8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</row>
    <row r="117" spans="2:14" x14ac:dyDescent="0.3">
      <c r="B117" s="8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</row>
    <row r="118" spans="2:14" x14ac:dyDescent="0.3">
      <c r="B118" s="8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</row>
    <row r="119" spans="2:14" x14ac:dyDescent="0.3">
      <c r="B119" s="8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</row>
    <row r="120" spans="2:14" x14ac:dyDescent="0.3">
      <c r="B120" s="8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</row>
    <row r="121" spans="2:14" x14ac:dyDescent="0.3">
      <c r="B121" s="8" t="s">
        <v>8</v>
      </c>
      <c r="C121" s="10">
        <v>1.3236000000000001</v>
      </c>
      <c r="D121" s="10">
        <v>0.19420000000000001</v>
      </c>
      <c r="E121" s="10">
        <v>1.4638</v>
      </c>
      <c r="F121" s="10">
        <v>0.33879999999999999</v>
      </c>
      <c r="G121" s="10">
        <v>1.121</v>
      </c>
      <c r="H121" s="10">
        <v>0.2089</v>
      </c>
      <c r="I121" s="10">
        <v>1.0667</v>
      </c>
      <c r="J121" s="10">
        <v>0.38400000000000001</v>
      </c>
      <c r="K121" s="10">
        <v>0.87090000000000001</v>
      </c>
      <c r="L121" s="10">
        <v>0.25040000000000001</v>
      </c>
      <c r="M121" s="10">
        <v>0.99909999999999999</v>
      </c>
      <c r="N121" s="10">
        <v>0.2913</v>
      </c>
    </row>
  </sheetData>
  <mergeCells count="1">
    <mergeCell ref="Q1:AC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BE5C6-7C4C-499C-B091-1E0C5B8E5C13}">
  <sheetPr>
    <tabColor theme="9" tint="-0.249977111117893"/>
  </sheetPr>
  <dimension ref="B1:BF121"/>
  <sheetViews>
    <sheetView topLeftCell="U55" zoomScale="55" zoomScaleNormal="55" workbookViewId="0">
      <selection activeCell="AO55" sqref="AO1:AO1048576"/>
    </sheetView>
  </sheetViews>
  <sheetFormatPr defaultRowHeight="14.4" x14ac:dyDescent="0.3"/>
  <sheetData>
    <row r="1" spans="2:52" x14ac:dyDescent="0.3">
      <c r="Q1" s="139" t="s">
        <v>9</v>
      </c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</row>
    <row r="2" spans="2:52" x14ac:dyDescent="0.3">
      <c r="B2">
        <v>0</v>
      </c>
    </row>
    <row r="3" spans="2:52" x14ac:dyDescent="0.3">
      <c r="B3" t="s">
        <v>0</v>
      </c>
      <c r="C3" s="1">
        <v>1</v>
      </c>
      <c r="D3" s="1">
        <v>2</v>
      </c>
      <c r="E3" s="1">
        <v>3</v>
      </c>
      <c r="F3" s="1">
        <v>4</v>
      </c>
      <c r="G3" s="1">
        <v>5</v>
      </c>
      <c r="H3" s="1">
        <v>6</v>
      </c>
      <c r="I3" s="1">
        <v>7</v>
      </c>
      <c r="J3" s="1">
        <v>8</v>
      </c>
      <c r="K3" s="1">
        <v>9</v>
      </c>
      <c r="L3" s="1">
        <v>10</v>
      </c>
      <c r="M3" s="1">
        <v>11</v>
      </c>
      <c r="N3" s="1">
        <v>12</v>
      </c>
    </row>
    <row r="4" spans="2:52" x14ac:dyDescent="0.3">
      <c r="B4" t="s">
        <v>1</v>
      </c>
      <c r="C4" s="15">
        <v>0.2034</v>
      </c>
      <c r="D4" s="15">
        <v>0.20050000000000001</v>
      </c>
      <c r="E4" s="15">
        <v>0.1928</v>
      </c>
      <c r="F4" s="15">
        <v>0.1855</v>
      </c>
      <c r="G4" s="15">
        <v>0.18740000000000001</v>
      </c>
      <c r="H4" s="15">
        <v>0.20100000000000001</v>
      </c>
      <c r="I4" s="15">
        <v>0.21010000000000001</v>
      </c>
      <c r="J4" s="15">
        <v>0.18640000000000001</v>
      </c>
      <c r="K4" s="15">
        <v>0.18410000000000001</v>
      </c>
      <c r="L4" s="15">
        <v>0.18590000000000001</v>
      </c>
      <c r="M4" s="15">
        <v>0.18290000000000001</v>
      </c>
      <c r="N4" s="15">
        <v>0.2014</v>
      </c>
    </row>
    <row r="5" spans="2:52" x14ac:dyDescent="0.3">
      <c r="B5" t="s">
        <v>2</v>
      </c>
      <c r="C5" s="15">
        <v>0.21909999999999999</v>
      </c>
      <c r="D5" s="15">
        <v>0.2185</v>
      </c>
      <c r="E5" s="15">
        <v>0.182</v>
      </c>
      <c r="F5" s="15">
        <v>0.18959999999999999</v>
      </c>
      <c r="G5" s="15">
        <v>0.2041</v>
      </c>
      <c r="H5" s="15">
        <v>0.2167</v>
      </c>
      <c r="I5" s="15">
        <v>0.18779999999999999</v>
      </c>
      <c r="J5" s="15">
        <v>0.1888</v>
      </c>
      <c r="K5" s="15">
        <v>0.1976</v>
      </c>
      <c r="L5" s="15">
        <v>0.21099999999999999</v>
      </c>
      <c r="M5" s="15">
        <v>0.1817</v>
      </c>
      <c r="N5" s="15">
        <v>0.19239999999999999</v>
      </c>
    </row>
    <row r="6" spans="2:52" x14ac:dyDescent="0.3">
      <c r="B6" t="s">
        <v>3</v>
      </c>
      <c r="C6" s="15">
        <v>0.23080000000000001</v>
      </c>
      <c r="D6" s="15">
        <v>0.1925</v>
      </c>
      <c r="E6" s="15">
        <v>0.23899999999999999</v>
      </c>
      <c r="F6" s="15">
        <v>0.21629999999999999</v>
      </c>
      <c r="G6" s="15">
        <v>0.21510000000000001</v>
      </c>
      <c r="H6" s="15">
        <v>0.20200000000000001</v>
      </c>
      <c r="I6" s="15">
        <v>0.25069999999999998</v>
      </c>
      <c r="J6" s="15">
        <v>0.28050000000000003</v>
      </c>
      <c r="K6" s="15">
        <v>0.24079999999999999</v>
      </c>
      <c r="L6" s="15">
        <v>0.1956</v>
      </c>
      <c r="M6" s="15">
        <v>0.25700000000000001</v>
      </c>
      <c r="N6" s="15">
        <v>0.22969999999999999</v>
      </c>
    </row>
    <row r="7" spans="2:52" x14ac:dyDescent="0.3">
      <c r="B7" t="s">
        <v>4</v>
      </c>
      <c r="C7" s="15">
        <v>0.23180000000000001</v>
      </c>
      <c r="D7" s="15">
        <v>0.2072</v>
      </c>
      <c r="E7" s="15">
        <v>0.1938</v>
      </c>
      <c r="F7" s="15">
        <v>0.21909999999999999</v>
      </c>
      <c r="G7" s="15">
        <v>0.23599999999999999</v>
      </c>
      <c r="H7" s="15">
        <v>0.22509999999999999</v>
      </c>
      <c r="I7" s="15">
        <v>0.22589999999999999</v>
      </c>
      <c r="J7" s="15">
        <v>0.19819999999999999</v>
      </c>
      <c r="K7" s="15">
        <v>0.30869999999999997</v>
      </c>
      <c r="L7" s="15">
        <v>0.21060000000000001</v>
      </c>
      <c r="M7" s="15">
        <v>0.21049999999999999</v>
      </c>
      <c r="N7" s="15">
        <v>0.19719999999999999</v>
      </c>
    </row>
    <row r="8" spans="2:52" x14ac:dyDescent="0.3">
      <c r="B8" t="s">
        <v>5</v>
      </c>
      <c r="C8" s="15">
        <v>0.25180000000000002</v>
      </c>
      <c r="D8" s="15">
        <v>0.2218</v>
      </c>
      <c r="E8" s="15">
        <v>0.2266</v>
      </c>
      <c r="F8" s="15">
        <v>0.23899999999999999</v>
      </c>
      <c r="G8" s="15">
        <v>0.22750000000000001</v>
      </c>
      <c r="H8" s="15">
        <v>0.2399</v>
      </c>
      <c r="I8" s="15">
        <v>0.2392</v>
      </c>
      <c r="J8" s="15">
        <v>0.21160000000000001</v>
      </c>
      <c r="K8" s="15">
        <v>0.24049999999999999</v>
      </c>
      <c r="L8" s="15">
        <v>0.22189999999999999</v>
      </c>
      <c r="M8" s="15">
        <v>0.2288</v>
      </c>
      <c r="N8" s="15">
        <v>0.1996</v>
      </c>
    </row>
    <row r="9" spans="2:52" x14ac:dyDescent="0.3">
      <c r="B9" t="s">
        <v>6</v>
      </c>
      <c r="C9" s="15">
        <v>0.22750000000000001</v>
      </c>
      <c r="D9" s="15">
        <v>0.2021</v>
      </c>
      <c r="E9" s="15">
        <v>0.2203</v>
      </c>
      <c r="F9" s="15">
        <v>0.22409999999999999</v>
      </c>
      <c r="G9" s="15">
        <v>0.20699999999999999</v>
      </c>
      <c r="H9" s="15">
        <v>0.23269999999999999</v>
      </c>
      <c r="I9" s="15">
        <v>0.22689999999999999</v>
      </c>
      <c r="J9" s="15">
        <v>0.2069</v>
      </c>
      <c r="K9" s="15">
        <v>0.22239999999999999</v>
      </c>
      <c r="L9" s="15">
        <v>0.21479999999999999</v>
      </c>
      <c r="M9" s="15">
        <v>0.2225</v>
      </c>
      <c r="N9" s="15">
        <v>0.1933</v>
      </c>
    </row>
    <row r="10" spans="2:52" x14ac:dyDescent="0.3">
      <c r="B10" t="s">
        <v>7</v>
      </c>
      <c r="C10" s="15">
        <v>0.23039999999999999</v>
      </c>
      <c r="D10" s="15">
        <v>0.224</v>
      </c>
      <c r="E10" s="15">
        <v>0.2462</v>
      </c>
      <c r="F10" s="15">
        <v>0.22850000000000001</v>
      </c>
      <c r="G10" s="15">
        <v>0.23089999999999999</v>
      </c>
      <c r="H10" s="15">
        <v>0.222</v>
      </c>
      <c r="I10" s="15">
        <v>0.22070000000000001</v>
      </c>
      <c r="J10" s="15">
        <v>0.25729999999999997</v>
      </c>
      <c r="K10" s="15">
        <v>0.21129999999999999</v>
      </c>
      <c r="L10" s="15">
        <v>0.2467</v>
      </c>
      <c r="M10" s="15">
        <v>0.2387</v>
      </c>
      <c r="N10" s="15">
        <v>0.21879999999999999</v>
      </c>
    </row>
    <row r="11" spans="2:52" x14ac:dyDescent="0.3">
      <c r="B11" t="s">
        <v>8</v>
      </c>
      <c r="C11" s="15">
        <v>0.20860000000000001</v>
      </c>
      <c r="D11" s="15">
        <v>0.2127</v>
      </c>
      <c r="E11" s="15">
        <v>0.23599999999999999</v>
      </c>
      <c r="F11" s="15">
        <v>0.2525</v>
      </c>
      <c r="G11" s="15">
        <v>0.21510000000000001</v>
      </c>
      <c r="H11" s="15">
        <v>0.21379999999999999</v>
      </c>
      <c r="I11" s="15">
        <v>0.21410000000000001</v>
      </c>
      <c r="J11" s="15">
        <v>0.2172</v>
      </c>
      <c r="K11" s="15">
        <v>0.2281</v>
      </c>
      <c r="L11" s="15">
        <v>0.19570000000000001</v>
      </c>
      <c r="M11" s="15">
        <v>0.1971</v>
      </c>
      <c r="N11" s="15">
        <v>0.19259999999999999</v>
      </c>
    </row>
    <row r="13" spans="2:52" x14ac:dyDescent="0.3">
      <c r="B13">
        <v>24</v>
      </c>
      <c r="Q13">
        <v>24</v>
      </c>
      <c r="AF13">
        <v>24</v>
      </c>
      <c r="AV13" t="s">
        <v>10</v>
      </c>
      <c r="AW13" t="s">
        <v>11</v>
      </c>
      <c r="AX13" t="s">
        <v>12</v>
      </c>
      <c r="AY13" t="s">
        <v>13</v>
      </c>
      <c r="AZ13" t="s">
        <v>14</v>
      </c>
    </row>
    <row r="14" spans="2:52" x14ac:dyDescent="0.3">
      <c r="B14" t="s">
        <v>0</v>
      </c>
      <c r="C14" s="1">
        <v>1</v>
      </c>
      <c r="D14" s="1">
        <v>2</v>
      </c>
      <c r="E14" s="1">
        <v>3</v>
      </c>
      <c r="F14" s="1">
        <v>4</v>
      </c>
      <c r="G14" s="1">
        <v>5</v>
      </c>
      <c r="H14" s="1">
        <v>6</v>
      </c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Q14" t="s">
        <v>0</v>
      </c>
      <c r="R14">
        <v>1</v>
      </c>
      <c r="S14">
        <v>2</v>
      </c>
      <c r="T14">
        <v>3</v>
      </c>
      <c r="U14">
        <v>4</v>
      </c>
      <c r="V14">
        <v>5</v>
      </c>
      <c r="W14">
        <v>6</v>
      </c>
      <c r="X14">
        <v>7</v>
      </c>
      <c r="Y14">
        <v>8</v>
      </c>
      <c r="Z14">
        <v>9</v>
      </c>
      <c r="AA14">
        <v>10</v>
      </c>
      <c r="AB14">
        <v>11</v>
      </c>
      <c r="AC14">
        <v>12</v>
      </c>
      <c r="AF14" t="s">
        <v>0</v>
      </c>
      <c r="AG14">
        <v>1</v>
      </c>
      <c r="AH14">
        <v>2</v>
      </c>
      <c r="AI14">
        <v>3</v>
      </c>
      <c r="AJ14">
        <v>4</v>
      </c>
      <c r="AK14">
        <v>5</v>
      </c>
      <c r="AL14">
        <v>6</v>
      </c>
      <c r="AM14">
        <v>7</v>
      </c>
      <c r="AN14">
        <v>8</v>
      </c>
      <c r="AO14">
        <v>9</v>
      </c>
      <c r="AP14">
        <v>10</v>
      </c>
      <c r="AQ14">
        <v>11</v>
      </c>
      <c r="AR14">
        <v>12</v>
      </c>
      <c r="AV14">
        <f>SUM(AG15:AJ22)/31</f>
        <v>2.3967741935483899E-3</v>
      </c>
      <c r="AW14">
        <f>SUM(AK15:AN22)/31</f>
        <v>3.8516129032258139E-3</v>
      </c>
      <c r="AX14">
        <f>SUM(AO15:AR22)/31</f>
        <v>4.6096774193548481E-3</v>
      </c>
      <c r="AY14">
        <f>AVERAGE(AV14:AX14)</f>
        <v>3.6193548387096846E-3</v>
      </c>
      <c r="AZ14">
        <f>STDEV(AV14:AX14)</f>
        <v>1.1245857139834834E-3</v>
      </c>
    </row>
    <row r="15" spans="2:52" x14ac:dyDescent="0.3">
      <c r="B15" t="s">
        <v>1</v>
      </c>
      <c r="C15" s="15">
        <v>0.22259999999999999</v>
      </c>
      <c r="D15" s="15">
        <v>0.20760000000000001</v>
      </c>
      <c r="E15" s="15">
        <v>0.22509999999999999</v>
      </c>
      <c r="F15" s="15">
        <v>0.1983</v>
      </c>
      <c r="G15" s="15">
        <v>0.20019999999999999</v>
      </c>
      <c r="H15" s="15">
        <v>0.21229999999999999</v>
      </c>
      <c r="I15" s="15">
        <v>0.23089999999999999</v>
      </c>
      <c r="J15" s="15">
        <v>0.19289999999999999</v>
      </c>
      <c r="K15" s="15">
        <v>0.1963</v>
      </c>
      <c r="L15" s="15">
        <v>0.2029</v>
      </c>
      <c r="M15" s="15">
        <v>0.21290000000000001</v>
      </c>
      <c r="N15" s="15">
        <v>0.21840000000000001</v>
      </c>
      <c r="Q15" t="s">
        <v>1</v>
      </c>
      <c r="R15" s="3">
        <f>C15-$C$4</f>
        <v>1.9199999999999995E-2</v>
      </c>
      <c r="S15">
        <f>D15-$D$4</f>
        <v>7.0999999999999952E-3</v>
      </c>
      <c r="T15">
        <f>E15-$E$4</f>
        <v>3.2299999999999995E-2</v>
      </c>
      <c r="U15">
        <f>F15-$F$4</f>
        <v>1.2800000000000006E-2</v>
      </c>
      <c r="V15">
        <f>G15-$G$4</f>
        <v>1.2799999999999978E-2</v>
      </c>
      <c r="W15">
        <f>H15-$H$4</f>
        <v>1.1299999999999977E-2</v>
      </c>
      <c r="X15">
        <f>I15-$I$4</f>
        <v>2.0799999999999985E-2</v>
      </c>
      <c r="Y15">
        <f>J15-$J$4</f>
        <v>6.499999999999978E-3</v>
      </c>
      <c r="Z15">
        <f>K15-$K$4</f>
        <v>1.2199999999999989E-2</v>
      </c>
      <c r="AA15">
        <f>L15-$L$4</f>
        <v>1.6999999999999987E-2</v>
      </c>
      <c r="AB15">
        <f>M15-$M$4</f>
        <v>0.03</v>
      </c>
      <c r="AC15">
        <f>N15-$N$4</f>
        <v>1.7000000000000015E-2</v>
      </c>
      <c r="AF15" t="s">
        <v>1</v>
      </c>
      <c r="AG15">
        <f>IF(R15-$R$15&lt;0, "0", R15-$R$15)</f>
        <v>0</v>
      </c>
      <c r="AH15" t="str">
        <f t="shared" ref="AH15:AJ22" si="0">IF(S15-$R$15&lt;0, "0", S15-$R$15)</f>
        <v>0</v>
      </c>
      <c r="AI15">
        <f t="shared" si="0"/>
        <v>1.3100000000000001E-2</v>
      </c>
      <c r="AJ15" t="str">
        <f>IF(U15-$R$15&lt;0, "0", U15-$R$15)</f>
        <v>0</v>
      </c>
      <c r="AK15">
        <f>IF(V15-$V$15&lt;0, "0", V15-$V$15)</f>
        <v>0</v>
      </c>
      <c r="AL15" t="str">
        <f t="shared" ref="AL15:AN22" si="1">IF(W15-$V$15&lt;0, "0", W15-$V$15)</f>
        <v>0</v>
      </c>
      <c r="AM15">
        <f t="shared" si="1"/>
        <v>8.0000000000000071E-3</v>
      </c>
      <c r="AN15" t="str">
        <f t="shared" si="1"/>
        <v>0</v>
      </c>
      <c r="AO15">
        <f>IF(Z15-$Z$15&lt;0, "0", Z15-$Z$15)</f>
        <v>0</v>
      </c>
      <c r="AP15">
        <f t="shared" ref="AP15:AR22" si="2">IF(AA15-$Z$15&lt;0, "0", AA15-$Z$15)</f>
        <v>4.7999999999999987E-3</v>
      </c>
      <c r="AQ15">
        <f t="shared" si="2"/>
        <v>1.780000000000001E-2</v>
      </c>
      <c r="AR15">
        <f t="shared" si="2"/>
        <v>4.8000000000000265E-3</v>
      </c>
    </row>
    <row r="16" spans="2:52" x14ac:dyDescent="0.3">
      <c r="B16" t="s">
        <v>2</v>
      </c>
      <c r="C16" s="15">
        <v>0.2429</v>
      </c>
      <c r="D16" s="15">
        <v>0.23380000000000001</v>
      </c>
      <c r="E16" s="15">
        <v>0.21560000000000001</v>
      </c>
      <c r="F16" s="15">
        <v>0.21609999999999999</v>
      </c>
      <c r="G16" s="15">
        <v>0.22259999999999999</v>
      </c>
      <c r="H16" s="15">
        <v>0.22720000000000001</v>
      </c>
      <c r="I16" s="15">
        <v>0.2195</v>
      </c>
      <c r="J16" s="15">
        <v>0.21260000000000001</v>
      </c>
      <c r="K16" s="15">
        <v>0.21240000000000001</v>
      </c>
      <c r="L16" s="15">
        <v>0.21959999999999999</v>
      </c>
      <c r="M16" s="15">
        <v>0.20469999999999999</v>
      </c>
      <c r="N16" s="15">
        <v>0.2082</v>
      </c>
      <c r="Q16" t="s">
        <v>2</v>
      </c>
      <c r="R16">
        <f>C16-$C$5</f>
        <v>2.3800000000000016E-2</v>
      </c>
      <c r="S16">
        <f>D16-$D$5</f>
        <v>1.5300000000000008E-2</v>
      </c>
      <c r="T16">
        <f>E16-$E$5</f>
        <v>3.3600000000000019E-2</v>
      </c>
      <c r="U16">
        <f>F16-$F$5</f>
        <v>2.6499999999999996E-2</v>
      </c>
      <c r="V16">
        <f>G16-$G$5</f>
        <v>1.8499999999999989E-2</v>
      </c>
      <c r="W16">
        <f>H16-$H$5</f>
        <v>1.0500000000000009E-2</v>
      </c>
      <c r="X16">
        <f>I16-$I$5</f>
        <v>3.1700000000000006E-2</v>
      </c>
      <c r="Y16">
        <f>J16-$J$5</f>
        <v>2.3800000000000016E-2</v>
      </c>
      <c r="Z16">
        <f>K16-$K$5</f>
        <v>1.4800000000000008E-2</v>
      </c>
      <c r="AA16">
        <f>L16-$L$5</f>
        <v>8.5999999999999965E-3</v>
      </c>
      <c r="AB16">
        <f>M16-$M$5</f>
        <v>2.2999999999999993E-2</v>
      </c>
      <c r="AC16">
        <f>N16-$N$5</f>
        <v>1.5800000000000008E-2</v>
      </c>
      <c r="AF16" t="s">
        <v>2</v>
      </c>
      <c r="AG16">
        <f>IF(R16-$R$15&lt;0, "0", R16-$R$15)</f>
        <v>4.6000000000000207E-3</v>
      </c>
      <c r="AH16" t="str">
        <f t="shared" si="0"/>
        <v>0</v>
      </c>
      <c r="AI16">
        <f t="shared" si="0"/>
        <v>1.4400000000000024E-2</v>
      </c>
      <c r="AJ16">
        <f t="shared" si="0"/>
        <v>7.3000000000000009E-3</v>
      </c>
      <c r="AK16">
        <f t="shared" ref="AK16:AK22" si="3">IF(V16-$V$15&lt;0, "0", V16-$V$15)</f>
        <v>5.7000000000000106E-3</v>
      </c>
      <c r="AL16" t="str">
        <f t="shared" si="1"/>
        <v>0</v>
      </c>
      <c r="AM16">
        <f t="shared" si="1"/>
        <v>1.8900000000000028E-2</v>
      </c>
      <c r="AN16">
        <f t="shared" si="1"/>
        <v>1.1000000000000038E-2</v>
      </c>
      <c r="AO16">
        <f t="shared" ref="AO16:AO22" si="4">IF(Z16-$Z$15&lt;0, "0", Z16-$Z$15)</f>
        <v>2.600000000000019E-3</v>
      </c>
      <c r="AP16" t="str">
        <f t="shared" si="2"/>
        <v>0</v>
      </c>
      <c r="AQ16">
        <f t="shared" si="2"/>
        <v>1.0800000000000004E-2</v>
      </c>
      <c r="AR16">
        <f t="shared" si="2"/>
        <v>3.6000000000000199E-3</v>
      </c>
    </row>
    <row r="17" spans="2:58" x14ac:dyDescent="0.3">
      <c r="B17" t="s">
        <v>3</v>
      </c>
      <c r="C17" s="15">
        <v>0.26900000000000002</v>
      </c>
      <c r="D17" s="15">
        <v>0.21490000000000001</v>
      </c>
      <c r="E17" s="15">
        <v>0.22950000000000001</v>
      </c>
      <c r="F17" s="15">
        <v>0.2366</v>
      </c>
      <c r="G17" s="15">
        <v>0.2752</v>
      </c>
      <c r="H17" s="15">
        <v>0.2243</v>
      </c>
      <c r="I17" s="15">
        <v>0.21890000000000001</v>
      </c>
      <c r="J17" s="15">
        <v>0.21210000000000001</v>
      </c>
      <c r="K17" s="15">
        <v>0.2545</v>
      </c>
      <c r="L17" s="15">
        <v>0.20780000000000001</v>
      </c>
      <c r="M17" s="15">
        <v>0.22220000000000001</v>
      </c>
      <c r="N17" s="15">
        <v>0.24010000000000001</v>
      </c>
      <c r="Q17" t="s">
        <v>3</v>
      </c>
      <c r="R17">
        <f>C17-$C$6</f>
        <v>3.8200000000000012E-2</v>
      </c>
      <c r="S17">
        <f>D17-$D$6</f>
        <v>2.2400000000000003E-2</v>
      </c>
      <c r="T17">
        <f>E17-$E$6</f>
        <v>-9.4999999999999807E-3</v>
      </c>
      <c r="U17">
        <f>F17-$F$6</f>
        <v>2.0300000000000012E-2</v>
      </c>
      <c r="V17">
        <f>G17-$G$6</f>
        <v>6.0099999999999987E-2</v>
      </c>
      <c r="W17">
        <f>H17-$H$6</f>
        <v>2.2299999999999986E-2</v>
      </c>
      <c r="X17">
        <f>I17-$I$6</f>
        <v>-3.1799999999999967E-2</v>
      </c>
      <c r="Y17">
        <f>J17-$J$6</f>
        <v>-6.8400000000000016E-2</v>
      </c>
      <c r="Z17">
        <f>K17-$K$6</f>
        <v>1.3700000000000018E-2</v>
      </c>
      <c r="AA17">
        <f>L17-$L$6</f>
        <v>1.2200000000000016E-2</v>
      </c>
      <c r="AB17">
        <f>M17-$M$6</f>
        <v>-3.4799999999999998E-2</v>
      </c>
      <c r="AC17">
        <f>N17-$N$6</f>
        <v>1.040000000000002E-2</v>
      </c>
      <c r="AF17" t="s">
        <v>3</v>
      </c>
      <c r="AG17">
        <f t="shared" ref="AG17:AG22" si="5">IF(R17-$R$15&lt;0, "0", R17-$R$15)</f>
        <v>1.9000000000000017E-2</v>
      </c>
      <c r="AH17">
        <f t="shared" si="0"/>
        <v>3.2000000000000084E-3</v>
      </c>
      <c r="AI17" t="str">
        <f t="shared" si="0"/>
        <v>0</v>
      </c>
      <c r="AJ17">
        <f t="shared" si="0"/>
        <v>1.1000000000000176E-3</v>
      </c>
      <c r="AK17">
        <f t="shared" si="3"/>
        <v>4.7300000000000009E-2</v>
      </c>
      <c r="AL17">
        <f t="shared" si="1"/>
        <v>9.5000000000000084E-3</v>
      </c>
      <c r="AM17" t="str">
        <f t="shared" si="1"/>
        <v>0</v>
      </c>
      <c r="AN17" t="str">
        <f t="shared" si="1"/>
        <v>0</v>
      </c>
      <c r="AO17">
        <f t="shared" si="4"/>
        <v>1.5000000000000291E-3</v>
      </c>
      <c r="AP17">
        <f t="shared" si="2"/>
        <v>2.7755575615628914E-17</v>
      </c>
      <c r="AQ17" t="str">
        <f t="shared" si="2"/>
        <v>0</v>
      </c>
      <c r="AR17" t="str">
        <f t="shared" si="2"/>
        <v>0</v>
      </c>
      <c r="BE17" t="s">
        <v>13</v>
      </c>
      <c r="BF17" t="s">
        <v>14</v>
      </c>
    </row>
    <row r="18" spans="2:58" x14ac:dyDescent="0.3">
      <c r="B18" t="s">
        <v>4</v>
      </c>
      <c r="C18" s="15">
        <v>0.25290000000000001</v>
      </c>
      <c r="D18" s="15">
        <v>0.2213</v>
      </c>
      <c r="E18" s="15">
        <v>0.22109999999999999</v>
      </c>
      <c r="F18" s="15">
        <v>0.22550000000000001</v>
      </c>
      <c r="G18" s="15">
        <v>0.25219999999999998</v>
      </c>
      <c r="H18" s="15">
        <v>0.23499999999999999</v>
      </c>
      <c r="I18" s="15">
        <v>0.24210000000000001</v>
      </c>
      <c r="J18" s="15">
        <v>0.215</v>
      </c>
      <c r="K18" s="15">
        <v>0.24210000000000001</v>
      </c>
      <c r="L18" s="15">
        <v>0.2276</v>
      </c>
      <c r="M18" s="15">
        <v>0.2298</v>
      </c>
      <c r="N18" s="15">
        <v>0.21590000000000001</v>
      </c>
      <c r="Q18" t="s">
        <v>4</v>
      </c>
      <c r="R18">
        <f>C18-$C$7</f>
        <v>2.1100000000000008E-2</v>
      </c>
      <c r="S18">
        <f>D18-$D$7</f>
        <v>1.4100000000000001E-2</v>
      </c>
      <c r="T18">
        <f>E18-$E$7</f>
        <v>2.7299999999999991E-2</v>
      </c>
      <c r="U18">
        <f>F18-$F$7</f>
        <v>6.4000000000000168E-3</v>
      </c>
      <c r="V18">
        <f>G18-$G$7</f>
        <v>1.6199999999999992E-2</v>
      </c>
      <c r="W18">
        <f>H18-$H$7</f>
        <v>9.8999999999999921E-3</v>
      </c>
      <c r="X18">
        <f>I18-$I$7</f>
        <v>1.620000000000002E-2</v>
      </c>
      <c r="Y18">
        <f>J18-$J$7</f>
        <v>1.6800000000000009E-2</v>
      </c>
      <c r="Z18">
        <f>K18-$K$7</f>
        <v>-6.6599999999999965E-2</v>
      </c>
      <c r="AA18">
        <f>L18-$L$7</f>
        <v>1.6999999999999987E-2</v>
      </c>
      <c r="AB18">
        <f>M18-$M$7</f>
        <v>1.9300000000000012E-2</v>
      </c>
      <c r="AC18">
        <f>N18-$N$7</f>
        <v>1.8700000000000022E-2</v>
      </c>
      <c r="AF18" t="s">
        <v>4</v>
      </c>
      <c r="AG18">
        <f t="shared" si="5"/>
        <v>1.9000000000000128E-3</v>
      </c>
      <c r="AH18" t="str">
        <f t="shared" si="0"/>
        <v>0</v>
      </c>
      <c r="AI18">
        <f t="shared" si="0"/>
        <v>8.0999999999999961E-3</v>
      </c>
      <c r="AJ18" t="str">
        <f t="shared" si="0"/>
        <v>0</v>
      </c>
      <c r="AK18">
        <f t="shared" si="3"/>
        <v>3.4000000000000141E-3</v>
      </c>
      <c r="AL18" t="str">
        <f t="shared" si="1"/>
        <v>0</v>
      </c>
      <c r="AM18">
        <f t="shared" si="1"/>
        <v>3.4000000000000419E-3</v>
      </c>
      <c r="AN18">
        <f t="shared" si="1"/>
        <v>4.0000000000000313E-3</v>
      </c>
      <c r="AO18" t="str">
        <f t="shared" si="4"/>
        <v>0</v>
      </c>
      <c r="AP18">
        <f t="shared" si="2"/>
        <v>4.7999999999999987E-3</v>
      </c>
      <c r="AQ18">
        <f t="shared" si="2"/>
        <v>7.100000000000023E-3</v>
      </c>
      <c r="AR18">
        <f t="shared" si="2"/>
        <v>6.5000000000000335E-3</v>
      </c>
      <c r="BD18">
        <v>24</v>
      </c>
      <c r="BE18">
        <f>AY14</f>
        <v>3.6193548387096846E-3</v>
      </c>
      <c r="BF18">
        <f>AZ14</f>
        <v>1.1245857139834834E-3</v>
      </c>
    </row>
    <row r="19" spans="2:58" x14ac:dyDescent="0.3">
      <c r="B19" t="s">
        <v>5</v>
      </c>
      <c r="C19" s="15">
        <v>0.24410000000000001</v>
      </c>
      <c r="D19" s="15">
        <v>0.2238</v>
      </c>
      <c r="E19" s="15">
        <v>0.2346</v>
      </c>
      <c r="F19" s="15">
        <v>0.24440000000000001</v>
      </c>
      <c r="G19" s="15">
        <v>0.24399999999999999</v>
      </c>
      <c r="H19" s="15">
        <v>0.24390000000000001</v>
      </c>
      <c r="I19" s="15">
        <v>0.24030000000000001</v>
      </c>
      <c r="J19" s="15">
        <v>0.223</v>
      </c>
      <c r="K19" s="15">
        <v>0.31430000000000002</v>
      </c>
      <c r="L19" s="15">
        <v>0.23499999999999999</v>
      </c>
      <c r="M19" s="15">
        <v>0.24079999999999999</v>
      </c>
      <c r="N19" s="15">
        <v>0.21279999999999999</v>
      </c>
      <c r="Q19" t="s">
        <v>5</v>
      </c>
      <c r="R19">
        <f>C19-$C$8</f>
        <v>-7.7000000000000124E-3</v>
      </c>
      <c r="S19">
        <f>D19-$D$8</f>
        <v>2.0000000000000018E-3</v>
      </c>
      <c r="T19">
        <f>E19-$E$8</f>
        <v>8.0000000000000071E-3</v>
      </c>
      <c r="U19">
        <f>F19-$F$8</f>
        <v>5.4000000000000159E-3</v>
      </c>
      <c r="V19">
        <f>G19-$G$8</f>
        <v>1.6499999999999987E-2</v>
      </c>
      <c r="W19">
        <f>H19-$H$8</f>
        <v>4.0000000000000036E-3</v>
      </c>
      <c r="X19">
        <f>I19-$I$8</f>
        <v>1.1000000000000176E-3</v>
      </c>
      <c r="Y19">
        <f>J19-$J$8</f>
        <v>1.1399999999999993E-2</v>
      </c>
      <c r="Z19">
        <f>K19-$K$8</f>
        <v>7.3800000000000032E-2</v>
      </c>
      <c r="AA19">
        <f>L19-$L$8</f>
        <v>1.3100000000000001E-2</v>
      </c>
      <c r="AB19">
        <f>M19-$M$8</f>
        <v>1.1999999999999983E-2</v>
      </c>
      <c r="AC19">
        <f>N19-$N$8</f>
        <v>1.319999999999999E-2</v>
      </c>
      <c r="AF19" t="s">
        <v>5</v>
      </c>
      <c r="AG19" t="str">
        <f t="shared" si="5"/>
        <v>0</v>
      </c>
      <c r="AH19" t="str">
        <f t="shared" si="0"/>
        <v>0</v>
      </c>
      <c r="AI19" t="str">
        <f t="shared" si="0"/>
        <v>0</v>
      </c>
      <c r="AJ19" t="str">
        <f t="shared" si="0"/>
        <v>0</v>
      </c>
      <c r="AK19">
        <f t="shared" si="3"/>
        <v>3.7000000000000088E-3</v>
      </c>
      <c r="AL19" t="str">
        <f t="shared" si="1"/>
        <v>0</v>
      </c>
      <c r="AM19" t="str">
        <f t="shared" si="1"/>
        <v>0</v>
      </c>
      <c r="AN19" t="str">
        <f t="shared" si="1"/>
        <v>0</v>
      </c>
      <c r="AO19">
        <f t="shared" si="4"/>
        <v>6.1600000000000044E-2</v>
      </c>
      <c r="AP19">
        <f t="shared" si="2"/>
        <v>9.000000000000119E-4</v>
      </c>
      <c r="AQ19" t="str">
        <f t="shared" si="2"/>
        <v>0</v>
      </c>
      <c r="AR19">
        <f t="shared" si="2"/>
        <v>1.0000000000000009E-3</v>
      </c>
      <c r="BD19">
        <v>48</v>
      </c>
      <c r="BE19">
        <f>AY25</f>
        <v>2.7935483870967768E-3</v>
      </c>
      <c r="BF19">
        <f>AZ25</f>
        <v>1.5865164163127918E-3</v>
      </c>
    </row>
    <row r="20" spans="2:58" x14ac:dyDescent="0.3">
      <c r="B20" t="s">
        <v>6</v>
      </c>
      <c r="C20" s="15">
        <v>0.23089999999999999</v>
      </c>
      <c r="D20" s="15">
        <v>0.21909999999999999</v>
      </c>
      <c r="E20" s="15">
        <v>0.2288</v>
      </c>
      <c r="F20" s="15">
        <v>0.2253</v>
      </c>
      <c r="G20" s="15">
        <v>0.2243</v>
      </c>
      <c r="H20" s="15">
        <v>0.2316</v>
      </c>
      <c r="I20" s="15">
        <v>0.22900000000000001</v>
      </c>
      <c r="J20" s="15">
        <v>0.21379999999999999</v>
      </c>
      <c r="K20" s="15">
        <v>0.2301</v>
      </c>
      <c r="L20" s="15">
        <v>0.22409999999999999</v>
      </c>
      <c r="M20" s="15">
        <v>0.22109999999999999</v>
      </c>
      <c r="N20" s="15">
        <v>0.2084</v>
      </c>
      <c r="Q20" t="s">
        <v>6</v>
      </c>
      <c r="R20">
        <f>C20-$C$9</f>
        <v>3.3999999999999864E-3</v>
      </c>
      <c r="S20">
        <f>D20-$D$9</f>
        <v>1.6999999999999987E-2</v>
      </c>
      <c r="T20">
        <f>E20-$E$9</f>
        <v>8.5000000000000075E-3</v>
      </c>
      <c r="U20">
        <f>F20-$F$9</f>
        <v>1.2000000000000066E-3</v>
      </c>
      <c r="V20">
        <f>G20-$G$9</f>
        <v>1.730000000000001E-2</v>
      </c>
      <c r="W20">
        <f>H20-$H$9</f>
        <v>-1.0999999999999899E-3</v>
      </c>
      <c r="X20">
        <f>I20-$I$9</f>
        <v>2.1000000000000185E-3</v>
      </c>
      <c r="Y20">
        <f>J20-$J$9</f>
        <v>6.8999999999999895E-3</v>
      </c>
      <c r="Z20">
        <f>K20-$K$9</f>
        <v>7.7000000000000124E-3</v>
      </c>
      <c r="AA20">
        <f>L20-$L$9</f>
        <v>9.3000000000000027E-3</v>
      </c>
      <c r="AB20">
        <f>M20-$M$9</f>
        <v>-1.4000000000000123E-3</v>
      </c>
      <c r="AC20">
        <f>N20-$N$9</f>
        <v>1.5100000000000002E-2</v>
      </c>
      <c r="AF20" t="s">
        <v>6</v>
      </c>
      <c r="AG20" t="str">
        <f t="shared" si="5"/>
        <v>0</v>
      </c>
      <c r="AH20" t="str">
        <f t="shared" si="0"/>
        <v>0</v>
      </c>
      <c r="AI20" t="str">
        <f t="shared" si="0"/>
        <v>0</v>
      </c>
      <c r="AJ20" t="str">
        <f t="shared" si="0"/>
        <v>0</v>
      </c>
      <c r="AK20">
        <f t="shared" si="3"/>
        <v>4.5000000000000318E-3</v>
      </c>
      <c r="AL20" t="str">
        <f t="shared" si="1"/>
        <v>0</v>
      </c>
      <c r="AM20" t="str">
        <f t="shared" si="1"/>
        <v>0</v>
      </c>
      <c r="AN20" t="str">
        <f t="shared" si="1"/>
        <v>0</v>
      </c>
      <c r="AO20" t="str">
        <f t="shared" si="4"/>
        <v>0</v>
      </c>
      <c r="AP20" t="str">
        <f t="shared" si="2"/>
        <v>0</v>
      </c>
      <c r="AQ20" t="str">
        <f t="shared" si="2"/>
        <v>0</v>
      </c>
      <c r="AR20">
        <f t="shared" si="2"/>
        <v>2.9000000000000137E-3</v>
      </c>
      <c r="BD20">
        <v>72</v>
      </c>
      <c r="BE20">
        <f>AY36</f>
        <v>2.3464516129032258E-2</v>
      </c>
      <c r="BF20">
        <f>AZ36</f>
        <v>3.0449955531715585E-3</v>
      </c>
    </row>
    <row r="21" spans="2:58" x14ac:dyDescent="0.3">
      <c r="B21" t="s">
        <v>7</v>
      </c>
      <c r="C21" s="15">
        <v>0.2409</v>
      </c>
      <c r="D21" s="15">
        <v>0.23019999999999999</v>
      </c>
      <c r="E21" s="15">
        <v>0.24510000000000001</v>
      </c>
      <c r="F21" s="15">
        <v>0.2296</v>
      </c>
      <c r="G21" s="15">
        <v>0.23899999999999999</v>
      </c>
      <c r="H21" s="15">
        <v>0.23119999999999999</v>
      </c>
      <c r="I21" s="15">
        <v>0.22489999999999999</v>
      </c>
      <c r="J21" s="15">
        <v>0.26069999999999999</v>
      </c>
      <c r="K21" s="15">
        <v>0.22639999999999999</v>
      </c>
      <c r="L21" s="15">
        <v>0.25090000000000001</v>
      </c>
      <c r="M21" s="15">
        <v>0.2397</v>
      </c>
      <c r="N21" s="15">
        <v>0.24030000000000001</v>
      </c>
      <c r="Q21" t="s">
        <v>7</v>
      </c>
      <c r="R21">
        <f>C21-$C$10</f>
        <v>1.0500000000000009E-2</v>
      </c>
      <c r="S21">
        <f>D21-$D$10</f>
        <v>6.1999999999999833E-3</v>
      </c>
      <c r="T21">
        <f>E21-$E$10</f>
        <v>-1.0999999999999899E-3</v>
      </c>
      <c r="U21">
        <f>F21-$F$10</f>
        <v>1.0999999999999899E-3</v>
      </c>
      <c r="V21">
        <f>G21-$G$10</f>
        <v>8.0999999999999961E-3</v>
      </c>
      <c r="W21">
        <f>H21-$H$10</f>
        <v>9.199999999999986E-3</v>
      </c>
      <c r="X21">
        <f>I21-$I$10</f>
        <v>4.1999999999999815E-3</v>
      </c>
      <c r="Y21">
        <f>J21-$J$10</f>
        <v>3.4000000000000141E-3</v>
      </c>
      <c r="Z21">
        <f>K21-$K$10</f>
        <v>1.5100000000000002E-2</v>
      </c>
      <c r="AA21">
        <f>L21-$L$10</f>
        <v>4.2000000000000093E-3</v>
      </c>
      <c r="AB21">
        <f>M21-$M$10</f>
        <v>1.0000000000000009E-3</v>
      </c>
      <c r="AC21">
        <f>N21-$N$10</f>
        <v>2.1500000000000019E-2</v>
      </c>
      <c r="AF21" t="s">
        <v>7</v>
      </c>
      <c r="AG21" t="str">
        <f t="shared" si="5"/>
        <v>0</v>
      </c>
      <c r="AH21" t="str">
        <f t="shared" si="0"/>
        <v>0</v>
      </c>
      <c r="AI21" t="str">
        <f t="shared" si="0"/>
        <v>0</v>
      </c>
      <c r="AJ21" t="str">
        <f t="shared" si="0"/>
        <v>0</v>
      </c>
      <c r="AK21" t="str">
        <f t="shared" si="3"/>
        <v>0</v>
      </c>
      <c r="AL21" t="str">
        <f t="shared" si="1"/>
        <v>0</v>
      </c>
      <c r="AM21" t="str">
        <f t="shared" si="1"/>
        <v>0</v>
      </c>
      <c r="AN21" t="str">
        <f t="shared" si="1"/>
        <v>0</v>
      </c>
      <c r="AO21">
        <f t="shared" si="4"/>
        <v>2.9000000000000137E-3</v>
      </c>
      <c r="AP21" t="str">
        <f t="shared" si="2"/>
        <v>0</v>
      </c>
      <c r="AQ21" t="str">
        <f t="shared" si="2"/>
        <v>0</v>
      </c>
      <c r="AR21">
        <f t="shared" si="2"/>
        <v>9.3000000000000305E-3</v>
      </c>
      <c r="BD21">
        <v>96</v>
      </c>
      <c r="BE21">
        <f>$AY$47</f>
        <v>8.3695698924731207E-2</v>
      </c>
      <c r="BF21">
        <f>$AZ$47</f>
        <v>2.8544689086775807E-2</v>
      </c>
    </row>
    <row r="22" spans="2:58" x14ac:dyDescent="0.3">
      <c r="B22" t="s">
        <v>8</v>
      </c>
      <c r="C22" s="15">
        <v>0.22939999999999999</v>
      </c>
      <c r="D22" s="15">
        <v>0.21049999999999999</v>
      </c>
      <c r="E22" s="15">
        <v>0.22770000000000001</v>
      </c>
      <c r="F22" s="15">
        <v>0.2331</v>
      </c>
      <c r="G22" s="15">
        <v>0.22189999999999999</v>
      </c>
      <c r="H22" s="15">
        <v>0.21510000000000001</v>
      </c>
      <c r="I22" s="15">
        <v>0.223</v>
      </c>
      <c r="J22" s="15">
        <v>0.2147</v>
      </c>
      <c r="K22" s="15">
        <v>0.23139999999999999</v>
      </c>
      <c r="L22" s="15">
        <v>0.20300000000000001</v>
      </c>
      <c r="M22" s="15">
        <v>0.20380000000000001</v>
      </c>
      <c r="N22" s="15">
        <v>0.19600000000000001</v>
      </c>
      <c r="Q22" t="s">
        <v>8</v>
      </c>
      <c r="R22">
        <f>C22-$C$11</f>
        <v>2.0799999999999985E-2</v>
      </c>
      <c r="S22">
        <f>D22-$D$11</f>
        <v>-2.2000000000000075E-3</v>
      </c>
      <c r="T22">
        <f>E22-$E$11</f>
        <v>-8.2999999999999741E-3</v>
      </c>
      <c r="U22">
        <f>F22-$F$11</f>
        <v>-1.9400000000000001E-2</v>
      </c>
      <c r="V22">
        <f>G22-$G$11</f>
        <v>6.7999999999999727E-3</v>
      </c>
      <c r="W22">
        <f>H22-$H$11</f>
        <v>1.3000000000000234E-3</v>
      </c>
      <c r="X22">
        <f>I22-$I$11</f>
        <v>8.8999999999999913E-3</v>
      </c>
      <c r="Y22">
        <f>J22-$J$11</f>
        <v>-2.5000000000000022E-3</v>
      </c>
      <c r="Z22">
        <f>K22-$K$11</f>
        <v>3.2999999999999974E-3</v>
      </c>
      <c r="AA22">
        <f>L22-$L$11</f>
        <v>7.3000000000000009E-3</v>
      </c>
      <c r="AB22">
        <f>M22-$M$11</f>
        <v>6.7000000000000115E-3</v>
      </c>
      <c r="AC22">
        <f>N22-$N$11</f>
        <v>3.4000000000000141E-3</v>
      </c>
      <c r="AF22" t="s">
        <v>8</v>
      </c>
      <c r="AG22">
        <f t="shared" si="5"/>
        <v>1.5999999999999903E-3</v>
      </c>
      <c r="AH22" t="str">
        <f t="shared" si="0"/>
        <v>0</v>
      </c>
      <c r="AI22" t="str">
        <f t="shared" si="0"/>
        <v>0</v>
      </c>
      <c r="AJ22" t="str">
        <f t="shared" si="0"/>
        <v>0</v>
      </c>
      <c r="AK22" t="str">
        <f t="shared" si="3"/>
        <v>0</v>
      </c>
      <c r="AL22" t="str">
        <f t="shared" si="1"/>
        <v>0</v>
      </c>
      <c r="AM22" t="str">
        <f t="shared" si="1"/>
        <v>0</v>
      </c>
      <c r="AN22" t="str">
        <f t="shared" si="1"/>
        <v>0</v>
      </c>
      <c r="AO22" t="str">
        <f t="shared" si="4"/>
        <v>0</v>
      </c>
      <c r="AP22" t="str">
        <f t="shared" si="2"/>
        <v>0</v>
      </c>
      <c r="AQ22" t="str">
        <f t="shared" si="2"/>
        <v>0</v>
      </c>
      <c r="AR22" t="str">
        <f t="shared" si="2"/>
        <v>0</v>
      </c>
      <c r="BD22">
        <v>120</v>
      </c>
      <c r="BE22">
        <f>AY58</f>
        <v>0.15951290322580647</v>
      </c>
      <c r="BF22">
        <f>AZ58</f>
        <v>6.5506222230292663E-2</v>
      </c>
    </row>
    <row r="23" spans="2:58" x14ac:dyDescent="0.3">
      <c r="BD23">
        <v>144</v>
      </c>
      <c r="BE23">
        <f>AY69</f>
        <v>0.20674086021505375</v>
      </c>
      <c r="BF23">
        <f>AZ69</f>
        <v>6.7174748220397554E-2</v>
      </c>
    </row>
    <row r="24" spans="2:58" x14ac:dyDescent="0.3">
      <c r="B24">
        <v>48</v>
      </c>
      <c r="Q24">
        <v>48</v>
      </c>
      <c r="AF24">
        <v>48</v>
      </c>
      <c r="AV24" t="s">
        <v>10</v>
      </c>
      <c r="AW24" t="s">
        <v>11</v>
      </c>
      <c r="AX24" t="s">
        <v>12</v>
      </c>
      <c r="AY24" t="s">
        <v>13</v>
      </c>
      <c r="AZ24" t="s">
        <v>14</v>
      </c>
      <c r="BD24">
        <v>168</v>
      </c>
      <c r="BE24">
        <f>AY80</f>
        <v>0.26197096774193546</v>
      </c>
      <c r="BF24">
        <f>AZ80</f>
        <v>7.6577778909320035E-2</v>
      </c>
    </row>
    <row r="25" spans="2:58" x14ac:dyDescent="0.3">
      <c r="B25" t="s">
        <v>0</v>
      </c>
      <c r="C25" s="1">
        <v>1</v>
      </c>
      <c r="D25" s="1">
        <v>2</v>
      </c>
      <c r="E25" s="1">
        <v>3</v>
      </c>
      <c r="F25" s="1">
        <v>4</v>
      </c>
      <c r="G25" s="1">
        <v>5</v>
      </c>
      <c r="H25" s="1">
        <v>6</v>
      </c>
      <c r="I25" s="1">
        <v>7</v>
      </c>
      <c r="J25" s="1">
        <v>8</v>
      </c>
      <c r="K25" s="1">
        <v>9</v>
      </c>
      <c r="L25" s="1">
        <v>10</v>
      </c>
      <c r="M25" s="1">
        <v>11</v>
      </c>
      <c r="N25" s="1">
        <v>12</v>
      </c>
      <c r="Q25" t="s">
        <v>0</v>
      </c>
      <c r="R25">
        <v>1</v>
      </c>
      <c r="S25">
        <v>2</v>
      </c>
      <c r="T25">
        <v>3</v>
      </c>
      <c r="U25">
        <v>4</v>
      </c>
      <c r="V25">
        <v>5</v>
      </c>
      <c r="W25">
        <v>6</v>
      </c>
      <c r="X25">
        <v>7</v>
      </c>
      <c r="Y25">
        <v>8</v>
      </c>
      <c r="Z25">
        <v>9</v>
      </c>
      <c r="AA25">
        <v>10</v>
      </c>
      <c r="AB25">
        <v>11</v>
      </c>
      <c r="AC25">
        <v>12</v>
      </c>
      <c r="AF25" t="s">
        <v>0</v>
      </c>
      <c r="AG25">
        <v>1</v>
      </c>
      <c r="AH25">
        <v>2</v>
      </c>
      <c r="AI25">
        <v>3</v>
      </c>
      <c r="AJ25">
        <v>4</v>
      </c>
      <c r="AK25">
        <v>5</v>
      </c>
      <c r="AL25">
        <v>6</v>
      </c>
      <c r="AM25">
        <v>7</v>
      </c>
      <c r="AN25">
        <v>8</v>
      </c>
      <c r="AO25">
        <v>9</v>
      </c>
      <c r="AP25">
        <v>10</v>
      </c>
      <c r="AQ25">
        <v>11</v>
      </c>
      <c r="AR25">
        <v>12</v>
      </c>
      <c r="AV25">
        <f>SUM(AG26:AJ33)/31</f>
        <v>2.0935483870967754E-3</v>
      </c>
      <c r="AW25">
        <f>SUM(AK26:AN33)/31</f>
        <v>1.6774193548387093E-3</v>
      </c>
      <c r="AX25">
        <f>SUM(AO26:AR33)/31</f>
        <v>4.6096774193548472E-3</v>
      </c>
      <c r="AY25">
        <f>AVERAGE(AV25:AX25)</f>
        <v>2.7935483870967768E-3</v>
      </c>
      <c r="AZ25">
        <f>STDEV(AV25:AX25)</f>
        <v>1.5865164163127918E-3</v>
      </c>
      <c r="BD25">
        <v>192</v>
      </c>
      <c r="BE25">
        <f>AY91</f>
        <v>0</v>
      </c>
      <c r="BF25">
        <f>AZ91</f>
        <v>0</v>
      </c>
    </row>
    <row r="26" spans="2:58" x14ac:dyDescent="0.3">
      <c r="B26" t="s">
        <v>1</v>
      </c>
      <c r="C26" s="15">
        <v>0.23549999999999999</v>
      </c>
      <c r="D26" s="15">
        <v>0.21709999999999999</v>
      </c>
      <c r="E26" s="15">
        <v>0.22950000000000001</v>
      </c>
      <c r="F26" s="15">
        <v>0.20280000000000001</v>
      </c>
      <c r="G26" s="15">
        <v>0.22889999999999999</v>
      </c>
      <c r="H26" s="15">
        <v>0.22439999999999999</v>
      </c>
      <c r="I26" s="15">
        <v>0.23469999999999999</v>
      </c>
      <c r="J26" s="15">
        <v>0.1923</v>
      </c>
      <c r="K26" s="15">
        <v>0.20849999999999999</v>
      </c>
      <c r="L26" s="15">
        <v>0.2137</v>
      </c>
      <c r="M26" s="15">
        <v>0.22259999999999999</v>
      </c>
      <c r="N26" s="15">
        <v>0.2235</v>
      </c>
      <c r="Q26" t="s">
        <v>1</v>
      </c>
      <c r="R26">
        <f>C26-$C$4</f>
        <v>3.209999999999999E-2</v>
      </c>
      <c r="S26">
        <f>D26-$D$4</f>
        <v>1.6599999999999976E-2</v>
      </c>
      <c r="T26">
        <f>E26-$E$4</f>
        <v>3.670000000000001E-2</v>
      </c>
      <c r="U26">
        <f>F26-$F$4</f>
        <v>1.730000000000001E-2</v>
      </c>
      <c r="V26">
        <f>G26-$G$4</f>
        <v>4.1499999999999981E-2</v>
      </c>
      <c r="W26">
        <f>H26-$H$4</f>
        <v>2.3399999999999976E-2</v>
      </c>
      <c r="X26">
        <f>I26-$I$4</f>
        <v>2.4599999999999983E-2</v>
      </c>
      <c r="Y26">
        <f>J26-$J$4</f>
        <v>5.8999999999999886E-3</v>
      </c>
      <c r="Z26">
        <f>K26-$K$4</f>
        <v>2.4399999999999977E-2</v>
      </c>
      <c r="AA26">
        <f>L26-$L$4</f>
        <v>2.7799999999999991E-2</v>
      </c>
      <c r="AB26">
        <f>M26-$M$4</f>
        <v>3.9699999999999985E-2</v>
      </c>
      <c r="AC26">
        <f>N26-$N$4</f>
        <v>2.2100000000000009E-2</v>
      </c>
      <c r="AF26" t="s">
        <v>1</v>
      </c>
      <c r="AG26">
        <f>IF(R26-$R$26&lt;0,"0",R26-$R$26)</f>
        <v>0</v>
      </c>
      <c r="AH26" t="str">
        <f t="shared" ref="AH26:AJ33" si="6">IF(S26-$R$26&lt;0,"0",S26-$R$26)</f>
        <v>0</v>
      </c>
      <c r="AI26">
        <f t="shared" si="6"/>
        <v>4.6000000000000207E-3</v>
      </c>
      <c r="AJ26" t="str">
        <f t="shared" si="6"/>
        <v>0</v>
      </c>
      <c r="AK26">
        <f>IF(V26-$V$26&lt;0,"0",V26-$V$26)</f>
        <v>0</v>
      </c>
      <c r="AL26" t="str">
        <f t="shared" ref="AL26:AN33" si="7">IF(W26-$V$26&lt;0,"0",W26-$V$26)</f>
        <v>0</v>
      </c>
      <c r="AM26" t="str">
        <f t="shared" si="7"/>
        <v>0</v>
      </c>
      <c r="AN26" t="str">
        <f t="shared" si="7"/>
        <v>0</v>
      </c>
      <c r="AO26">
        <f>IF(Z26-$Z$26&lt;0,"0",Z26-$Z$26)</f>
        <v>0</v>
      </c>
      <c r="AP26">
        <f t="shared" ref="AP26:AR33" si="8">IF(AA26-$Z$26&lt;0,"0",AA26-$Z$26)</f>
        <v>3.4000000000000141E-3</v>
      </c>
      <c r="AQ26">
        <f t="shared" si="8"/>
        <v>1.5300000000000008E-2</v>
      </c>
      <c r="AR26" t="str">
        <f t="shared" si="8"/>
        <v>0</v>
      </c>
      <c r="BD26">
        <v>216</v>
      </c>
      <c r="BE26">
        <f>AY102</f>
        <v>0</v>
      </c>
      <c r="BF26">
        <f>AZ102</f>
        <v>0</v>
      </c>
    </row>
    <row r="27" spans="2:58" x14ac:dyDescent="0.3">
      <c r="B27" t="s">
        <v>2</v>
      </c>
      <c r="C27" s="15">
        <v>0.24299999999999999</v>
      </c>
      <c r="D27" s="15">
        <v>0.2301</v>
      </c>
      <c r="E27" s="15">
        <v>0.22109999999999999</v>
      </c>
      <c r="F27" s="15">
        <v>0.222</v>
      </c>
      <c r="G27" s="15">
        <v>0.22700000000000001</v>
      </c>
      <c r="H27" s="15">
        <v>0.2223</v>
      </c>
      <c r="I27" s="15">
        <v>0.2233</v>
      </c>
      <c r="J27" s="15">
        <v>0.2177</v>
      </c>
      <c r="K27" s="15">
        <v>0.21540000000000001</v>
      </c>
      <c r="L27" s="15">
        <v>0.21510000000000001</v>
      </c>
      <c r="M27" s="15">
        <v>0.21440000000000001</v>
      </c>
      <c r="N27" s="15">
        <v>0.21529999999999999</v>
      </c>
      <c r="Q27" t="s">
        <v>2</v>
      </c>
      <c r="R27">
        <f>C27-$C$5</f>
        <v>2.3900000000000005E-2</v>
      </c>
      <c r="S27">
        <f>D27-$D$5</f>
        <v>1.1599999999999999E-2</v>
      </c>
      <c r="T27">
        <f>E27-$E$5</f>
        <v>3.9099999999999996E-2</v>
      </c>
      <c r="U27">
        <f>F27-$F$5</f>
        <v>3.2400000000000012E-2</v>
      </c>
      <c r="V27">
        <f>G27-$G$5</f>
        <v>2.2900000000000004E-2</v>
      </c>
      <c r="W27">
        <f>H27-$H$5</f>
        <v>5.5999999999999939E-3</v>
      </c>
      <c r="X27">
        <f>I27-$I$5</f>
        <v>3.5500000000000004E-2</v>
      </c>
      <c r="Y27">
        <f>J27-$J$5</f>
        <v>2.8900000000000009E-2</v>
      </c>
      <c r="Z27">
        <f>K27-$K$5</f>
        <v>1.780000000000001E-2</v>
      </c>
      <c r="AA27">
        <f>L27-$L$5</f>
        <v>4.1000000000000203E-3</v>
      </c>
      <c r="AB27">
        <f>M27-$M$5</f>
        <v>3.2700000000000007E-2</v>
      </c>
      <c r="AC27">
        <f>N27-$N$5</f>
        <v>2.2900000000000004E-2</v>
      </c>
      <c r="AF27" t="s">
        <v>2</v>
      </c>
      <c r="AG27" t="str">
        <f>IF(R27-$R$26&lt;0,"0",R27-$R$26)</f>
        <v>0</v>
      </c>
      <c r="AH27" t="str">
        <f t="shared" si="6"/>
        <v>0</v>
      </c>
      <c r="AI27">
        <f t="shared" si="6"/>
        <v>7.0000000000000062E-3</v>
      </c>
      <c r="AJ27">
        <f t="shared" si="6"/>
        <v>3.0000000000002247E-4</v>
      </c>
      <c r="AK27" t="str">
        <f t="shared" ref="AK27:AK33" si="9">IF(V27-$V$26&lt;0,"0",V27-$V$26)</f>
        <v>0</v>
      </c>
      <c r="AL27" t="str">
        <f t="shared" si="7"/>
        <v>0</v>
      </c>
      <c r="AM27" t="str">
        <f t="shared" si="7"/>
        <v>0</v>
      </c>
      <c r="AN27" t="str">
        <f t="shared" si="7"/>
        <v>0</v>
      </c>
      <c r="AO27" t="str">
        <f t="shared" ref="AO27:AO33" si="10">IF(Z27-$Z$26&lt;0,"0",Z27-$Z$26)</f>
        <v>0</v>
      </c>
      <c r="AP27" t="str">
        <f t="shared" si="8"/>
        <v>0</v>
      </c>
      <c r="AQ27">
        <f t="shared" si="8"/>
        <v>8.3000000000000296E-3</v>
      </c>
      <c r="AR27" t="str">
        <f t="shared" si="8"/>
        <v>0</v>
      </c>
      <c r="BD27">
        <v>240</v>
      </c>
      <c r="BE27">
        <f>AY113</f>
        <v>0</v>
      </c>
      <c r="BF27">
        <f>AZ113</f>
        <v>0</v>
      </c>
    </row>
    <row r="28" spans="2:58" x14ac:dyDescent="0.3">
      <c r="B28" t="s">
        <v>3</v>
      </c>
      <c r="C28" s="15">
        <v>0.30109999999999998</v>
      </c>
      <c r="D28" s="15">
        <v>0.22370000000000001</v>
      </c>
      <c r="E28" s="15">
        <v>0.23580000000000001</v>
      </c>
      <c r="F28" s="15">
        <v>0.24399999999999999</v>
      </c>
      <c r="G28" s="15">
        <v>0.30859999999999999</v>
      </c>
      <c r="H28" s="15">
        <v>0.23400000000000001</v>
      </c>
      <c r="I28" s="15">
        <v>0.22819999999999999</v>
      </c>
      <c r="J28" s="15">
        <v>0.2215</v>
      </c>
      <c r="K28" s="15">
        <v>0.28389999999999999</v>
      </c>
      <c r="L28" s="15">
        <v>0.22009999999999999</v>
      </c>
      <c r="M28" s="15">
        <v>0.23319999999999999</v>
      </c>
      <c r="N28" s="15">
        <v>0.2545</v>
      </c>
      <c r="Q28" t="s">
        <v>3</v>
      </c>
      <c r="R28">
        <f>C28-$C$6</f>
        <v>7.0299999999999974E-2</v>
      </c>
      <c r="S28">
        <f>D28-$D$6</f>
        <v>3.1200000000000006E-2</v>
      </c>
      <c r="T28">
        <f>E28-$E$6</f>
        <v>-3.1999999999999806E-3</v>
      </c>
      <c r="U28">
        <f>F28-$F$6</f>
        <v>2.7700000000000002E-2</v>
      </c>
      <c r="V28">
        <f>G28-$G$6</f>
        <v>9.3499999999999972E-2</v>
      </c>
      <c r="W28">
        <f>H28-$H$6</f>
        <v>3.2000000000000001E-2</v>
      </c>
      <c r="X28">
        <f>I28-$I$6</f>
        <v>-2.2499999999999992E-2</v>
      </c>
      <c r="Y28">
        <f>J28-$J$6</f>
        <v>-5.9000000000000025E-2</v>
      </c>
      <c r="Z28">
        <f>K28-$K$6</f>
        <v>4.3099999999999999E-2</v>
      </c>
      <c r="AA28">
        <f>L28-$L$6</f>
        <v>2.4499999999999994E-2</v>
      </c>
      <c r="AB28">
        <f>M28-$M$6</f>
        <v>-2.3800000000000016E-2</v>
      </c>
      <c r="AC28">
        <f>N28-$N$6</f>
        <v>2.4800000000000016E-2</v>
      </c>
      <c r="AF28" t="s">
        <v>3</v>
      </c>
      <c r="AG28">
        <f t="shared" ref="AG28:AG33" si="11">IF(R28-$R$26&lt;0,"0",R28-$R$26)</f>
        <v>3.8199999999999984E-2</v>
      </c>
      <c r="AH28" t="str">
        <f t="shared" si="6"/>
        <v>0</v>
      </c>
      <c r="AI28" t="str">
        <f t="shared" si="6"/>
        <v>0</v>
      </c>
      <c r="AJ28" t="str">
        <f t="shared" si="6"/>
        <v>0</v>
      </c>
      <c r="AK28">
        <f t="shared" si="9"/>
        <v>5.1999999999999991E-2</v>
      </c>
      <c r="AL28" t="str">
        <f t="shared" si="7"/>
        <v>0</v>
      </c>
      <c r="AM28" t="str">
        <f t="shared" si="7"/>
        <v>0</v>
      </c>
      <c r="AN28" t="str">
        <f t="shared" si="7"/>
        <v>0</v>
      </c>
      <c r="AO28">
        <f t="shared" si="10"/>
        <v>1.8700000000000022E-2</v>
      </c>
      <c r="AP28">
        <f t="shared" si="8"/>
        <v>1.0000000000001674E-4</v>
      </c>
      <c r="AQ28" t="str">
        <f t="shared" si="8"/>
        <v>0</v>
      </c>
      <c r="AR28">
        <f t="shared" si="8"/>
        <v>4.0000000000003921E-4</v>
      </c>
    </row>
    <row r="29" spans="2:58" x14ac:dyDescent="0.3">
      <c r="B29" t="s">
        <v>4</v>
      </c>
      <c r="C29" s="15">
        <v>0.26529999999999998</v>
      </c>
      <c r="D29" s="15">
        <v>0.22389999999999999</v>
      </c>
      <c r="E29" s="15">
        <v>0.2213</v>
      </c>
      <c r="F29" s="15">
        <v>0.2235</v>
      </c>
      <c r="G29" s="15">
        <v>0.26650000000000001</v>
      </c>
      <c r="H29" s="15">
        <v>0.23930000000000001</v>
      </c>
      <c r="I29" s="15">
        <v>0.2399</v>
      </c>
      <c r="J29" s="15">
        <v>0.2253</v>
      </c>
      <c r="K29" s="15">
        <v>0.25769999999999998</v>
      </c>
      <c r="L29" s="15">
        <v>0.23719999999999999</v>
      </c>
      <c r="M29" s="15">
        <v>0.22850000000000001</v>
      </c>
      <c r="N29" s="15">
        <v>0.22239999999999999</v>
      </c>
      <c r="Q29" t="s">
        <v>4</v>
      </c>
      <c r="R29">
        <f>C29-$C$7</f>
        <v>3.3499999999999974E-2</v>
      </c>
      <c r="S29">
        <f>D29-$D$7</f>
        <v>1.6699999999999993E-2</v>
      </c>
      <c r="T29">
        <f>E29-$E$7</f>
        <v>2.7499999999999997E-2</v>
      </c>
      <c r="U29">
        <f>F29-$F$7</f>
        <v>4.400000000000015E-3</v>
      </c>
      <c r="V29">
        <f>G29-$G$7</f>
        <v>3.0500000000000027E-2</v>
      </c>
      <c r="W29">
        <f>H29-$H$7</f>
        <v>1.4200000000000018E-2</v>
      </c>
      <c r="X29">
        <f>I29-$I$7</f>
        <v>1.4000000000000012E-2</v>
      </c>
      <c r="Y29">
        <f>J29-$J$7</f>
        <v>2.7100000000000013E-2</v>
      </c>
      <c r="Z29">
        <f>K29-$K$7</f>
        <v>-5.099999999999999E-2</v>
      </c>
      <c r="AA29">
        <f>L29-$L$7</f>
        <v>2.6599999999999985E-2</v>
      </c>
      <c r="AB29">
        <f>M29-$M$7</f>
        <v>1.8000000000000016E-2</v>
      </c>
      <c r="AC29">
        <f>N29-$N$7</f>
        <v>2.52E-2</v>
      </c>
      <c r="AF29" t="s">
        <v>4</v>
      </c>
      <c r="AG29">
        <f t="shared" si="11"/>
        <v>1.3999999999999846E-3</v>
      </c>
      <c r="AH29" t="str">
        <f t="shared" si="6"/>
        <v>0</v>
      </c>
      <c r="AI29" t="str">
        <f t="shared" si="6"/>
        <v>0</v>
      </c>
      <c r="AJ29" t="str">
        <f t="shared" si="6"/>
        <v>0</v>
      </c>
      <c r="AK29" t="str">
        <f t="shared" si="9"/>
        <v>0</v>
      </c>
      <c r="AL29" t="str">
        <f t="shared" si="7"/>
        <v>0</v>
      </c>
      <c r="AM29" t="str">
        <f t="shared" si="7"/>
        <v>0</v>
      </c>
      <c r="AN29" t="str">
        <f t="shared" si="7"/>
        <v>0</v>
      </c>
      <c r="AO29" t="str">
        <f t="shared" si="10"/>
        <v>0</v>
      </c>
      <c r="AP29">
        <f t="shared" si="8"/>
        <v>2.2000000000000075E-3</v>
      </c>
      <c r="AQ29" t="str">
        <f t="shared" si="8"/>
        <v>0</v>
      </c>
      <c r="AR29">
        <f t="shared" si="8"/>
        <v>8.0000000000002292E-4</v>
      </c>
    </row>
    <row r="30" spans="2:58" x14ac:dyDescent="0.3">
      <c r="B30" t="s">
        <v>5</v>
      </c>
      <c r="C30" s="15">
        <v>0.26740000000000003</v>
      </c>
      <c r="D30" s="15">
        <v>0.2329</v>
      </c>
      <c r="E30" s="15">
        <v>0.23710000000000001</v>
      </c>
      <c r="F30" s="15">
        <v>0.2465</v>
      </c>
      <c r="G30" s="15">
        <v>0.26329999999999998</v>
      </c>
      <c r="H30" s="15">
        <v>0.25269999999999998</v>
      </c>
      <c r="I30" s="15">
        <v>0.2432</v>
      </c>
      <c r="J30" s="15">
        <v>0.2326</v>
      </c>
      <c r="K30" s="15">
        <v>0.30980000000000002</v>
      </c>
      <c r="L30" s="15">
        <v>0.24179999999999999</v>
      </c>
      <c r="M30" s="15">
        <v>0.24310000000000001</v>
      </c>
      <c r="N30" s="15">
        <v>0.2238</v>
      </c>
      <c r="Q30" t="s">
        <v>5</v>
      </c>
      <c r="R30">
        <f>C30-$C$8</f>
        <v>1.5600000000000003E-2</v>
      </c>
      <c r="S30">
        <f>D30-$D$8</f>
        <v>1.1099999999999999E-2</v>
      </c>
      <c r="T30">
        <f>E30-$E$8</f>
        <v>1.0500000000000009E-2</v>
      </c>
      <c r="U30">
        <f>F30-$F$8</f>
        <v>7.5000000000000067E-3</v>
      </c>
      <c r="V30">
        <f>G30-$G$8</f>
        <v>3.5799999999999971E-2</v>
      </c>
      <c r="W30">
        <f>H30-$H$8</f>
        <v>1.2799999999999978E-2</v>
      </c>
      <c r="X30">
        <f>I30-$I$8</f>
        <v>4.0000000000000036E-3</v>
      </c>
      <c r="Y30">
        <f>J30-$J$8</f>
        <v>2.0999999999999991E-2</v>
      </c>
      <c r="Z30">
        <f>K30-$K$8</f>
        <v>6.9300000000000028E-2</v>
      </c>
      <c r="AA30">
        <f>L30-$L$8</f>
        <v>1.9900000000000001E-2</v>
      </c>
      <c r="AB30">
        <f>M30-$M$8</f>
        <v>1.4300000000000007E-2</v>
      </c>
      <c r="AC30">
        <f>N30-$N$8</f>
        <v>2.4199999999999999E-2</v>
      </c>
      <c r="AF30" t="s">
        <v>5</v>
      </c>
      <c r="AG30" t="str">
        <f t="shared" si="11"/>
        <v>0</v>
      </c>
      <c r="AH30" t="str">
        <f t="shared" si="6"/>
        <v>0</v>
      </c>
      <c r="AI30" t="str">
        <f t="shared" si="6"/>
        <v>0</v>
      </c>
      <c r="AJ30" t="str">
        <f t="shared" si="6"/>
        <v>0</v>
      </c>
      <c r="AK30" t="str">
        <f t="shared" si="9"/>
        <v>0</v>
      </c>
      <c r="AL30" t="str">
        <f t="shared" si="7"/>
        <v>0</v>
      </c>
      <c r="AM30" t="str">
        <f t="shared" si="7"/>
        <v>0</v>
      </c>
      <c r="AN30" t="str">
        <f t="shared" si="7"/>
        <v>0</v>
      </c>
      <c r="AO30">
        <f t="shared" si="10"/>
        <v>4.4900000000000051E-2</v>
      </c>
      <c r="AP30" t="str">
        <f t="shared" si="8"/>
        <v>0</v>
      </c>
      <c r="AQ30" t="str">
        <f t="shared" si="8"/>
        <v>0</v>
      </c>
      <c r="AR30" t="str">
        <f t="shared" si="8"/>
        <v>0</v>
      </c>
    </row>
    <row r="31" spans="2:58" x14ac:dyDescent="0.3">
      <c r="B31" t="s">
        <v>6</v>
      </c>
      <c r="C31" s="15">
        <v>0.25109999999999999</v>
      </c>
      <c r="D31" s="15">
        <v>0.23569999999999999</v>
      </c>
      <c r="E31" s="15">
        <v>0.23760000000000001</v>
      </c>
      <c r="F31" s="15">
        <v>0.2681</v>
      </c>
      <c r="G31" s="15">
        <v>0.24010000000000001</v>
      </c>
      <c r="H31" s="15">
        <v>0.25140000000000001</v>
      </c>
      <c r="I31" s="15">
        <v>0.23599999999999999</v>
      </c>
      <c r="J31" s="15">
        <v>0.24429999999999999</v>
      </c>
      <c r="K31" s="15">
        <v>0.24679999999999999</v>
      </c>
      <c r="L31" s="15">
        <v>0.2374</v>
      </c>
      <c r="M31" s="15">
        <v>0.22420000000000001</v>
      </c>
      <c r="N31" s="15">
        <v>0.25919999999999999</v>
      </c>
      <c r="Q31" t="s">
        <v>6</v>
      </c>
      <c r="R31">
        <f>C31-$C$9</f>
        <v>2.3599999999999982E-2</v>
      </c>
      <c r="S31">
        <f>D31-$D$9</f>
        <v>3.3599999999999991E-2</v>
      </c>
      <c r="T31">
        <f>E31-$E$9</f>
        <v>1.730000000000001E-2</v>
      </c>
      <c r="U31">
        <f>F31-$F$9</f>
        <v>4.4000000000000011E-2</v>
      </c>
      <c r="V31">
        <f>G31-$G$9</f>
        <v>3.3100000000000018E-2</v>
      </c>
      <c r="W31">
        <f>H31-$H$9</f>
        <v>1.8700000000000022E-2</v>
      </c>
      <c r="X31">
        <f>I31-$I$9</f>
        <v>9.099999999999997E-3</v>
      </c>
      <c r="Y31">
        <f>J31-$J$9</f>
        <v>3.7399999999999989E-2</v>
      </c>
      <c r="Z31">
        <f>K31-$K$9</f>
        <v>2.4400000000000005E-2</v>
      </c>
      <c r="AA31">
        <f>L31-$L$9</f>
        <v>2.2600000000000009E-2</v>
      </c>
      <c r="AB31">
        <f>M31-$M$9</f>
        <v>1.7000000000000071E-3</v>
      </c>
      <c r="AC31">
        <f>N31-$N$9</f>
        <v>6.5899999999999986E-2</v>
      </c>
      <c r="AF31" t="s">
        <v>6</v>
      </c>
      <c r="AG31" t="str">
        <f t="shared" si="11"/>
        <v>0</v>
      </c>
      <c r="AH31">
        <f t="shared" si="6"/>
        <v>1.5000000000000013E-3</v>
      </c>
      <c r="AI31" t="str">
        <f t="shared" si="6"/>
        <v>0</v>
      </c>
      <c r="AJ31">
        <f t="shared" si="6"/>
        <v>1.1900000000000022E-2</v>
      </c>
      <c r="AK31" t="str">
        <f t="shared" si="9"/>
        <v>0</v>
      </c>
      <c r="AL31" t="str">
        <f t="shared" si="7"/>
        <v>0</v>
      </c>
      <c r="AM31" t="str">
        <f t="shared" si="7"/>
        <v>0</v>
      </c>
      <c r="AN31" t="str">
        <f t="shared" si="7"/>
        <v>0</v>
      </c>
      <c r="AO31">
        <f t="shared" si="10"/>
        <v>2.7755575615628914E-17</v>
      </c>
      <c r="AP31" t="str">
        <f t="shared" si="8"/>
        <v>0</v>
      </c>
      <c r="AQ31" t="str">
        <f t="shared" si="8"/>
        <v>0</v>
      </c>
      <c r="AR31">
        <f t="shared" si="8"/>
        <v>4.1500000000000009E-2</v>
      </c>
    </row>
    <row r="32" spans="2:58" x14ac:dyDescent="0.3">
      <c r="B32" t="s">
        <v>7</v>
      </c>
      <c r="C32" s="15">
        <v>0.24759999999999999</v>
      </c>
      <c r="D32" s="15">
        <v>0.23580000000000001</v>
      </c>
      <c r="E32" s="15">
        <v>0.247</v>
      </c>
      <c r="F32" s="15">
        <v>0.22869999999999999</v>
      </c>
      <c r="G32" s="15">
        <v>0.24529999999999999</v>
      </c>
      <c r="H32" s="15">
        <v>0.2369</v>
      </c>
      <c r="I32" s="15">
        <v>0.2346</v>
      </c>
      <c r="J32" s="15">
        <v>0.26029999999999998</v>
      </c>
      <c r="K32" s="15">
        <v>0.2339</v>
      </c>
      <c r="L32" s="15">
        <v>0.25600000000000001</v>
      </c>
      <c r="M32" s="15">
        <v>0.24560000000000001</v>
      </c>
      <c r="N32" s="15">
        <v>0.2505</v>
      </c>
      <c r="Q32" t="s">
        <v>7</v>
      </c>
      <c r="R32">
        <f>C32-$C$10</f>
        <v>1.7199999999999993E-2</v>
      </c>
      <c r="S32">
        <f>D32-$D$10</f>
        <v>1.1800000000000005E-2</v>
      </c>
      <c r="T32">
        <f>E32-$E$10</f>
        <v>7.9999999999999516E-4</v>
      </c>
      <c r="U32">
        <f>F32-$F$10</f>
        <v>1.9999999999997797E-4</v>
      </c>
      <c r="V32">
        <f>G32-$G$10</f>
        <v>1.4399999999999996E-2</v>
      </c>
      <c r="W32">
        <f>H32-$H$10</f>
        <v>1.4899999999999997E-2</v>
      </c>
      <c r="X32">
        <f>I32-$I$10</f>
        <v>1.3899999999999996E-2</v>
      </c>
      <c r="Y32">
        <f>J32-$J$10</f>
        <v>3.0000000000000027E-3</v>
      </c>
      <c r="Z32">
        <f>K32-$K$10</f>
        <v>2.2600000000000009E-2</v>
      </c>
      <c r="AA32">
        <f>L32-$L$10</f>
        <v>9.3000000000000027E-3</v>
      </c>
      <c r="AB32">
        <f>M32-$M$10</f>
        <v>6.9000000000000172E-3</v>
      </c>
      <c r="AC32">
        <f>N32-$N$10</f>
        <v>3.1700000000000006E-2</v>
      </c>
      <c r="AF32" t="s">
        <v>7</v>
      </c>
      <c r="AG32" t="str">
        <f t="shared" si="11"/>
        <v>0</v>
      </c>
      <c r="AH32" t="str">
        <f t="shared" si="6"/>
        <v>0</v>
      </c>
      <c r="AI32" t="str">
        <f t="shared" si="6"/>
        <v>0</v>
      </c>
      <c r="AJ32" t="str">
        <f t="shared" si="6"/>
        <v>0</v>
      </c>
      <c r="AK32" t="str">
        <f t="shared" si="9"/>
        <v>0</v>
      </c>
      <c r="AL32" t="str">
        <f t="shared" si="7"/>
        <v>0</v>
      </c>
      <c r="AM32" t="str">
        <f t="shared" si="7"/>
        <v>0</v>
      </c>
      <c r="AN32" t="str">
        <f t="shared" si="7"/>
        <v>0</v>
      </c>
      <c r="AO32" t="str">
        <f t="shared" si="10"/>
        <v>0</v>
      </c>
      <c r="AP32" t="str">
        <f t="shared" si="8"/>
        <v>0</v>
      </c>
      <c r="AQ32" t="str">
        <f t="shared" si="8"/>
        <v>0</v>
      </c>
      <c r="AR32">
        <f t="shared" si="8"/>
        <v>7.3000000000000287E-3</v>
      </c>
    </row>
    <row r="33" spans="2:52" x14ac:dyDescent="0.3">
      <c r="B33" t="s">
        <v>8</v>
      </c>
      <c r="C33" s="15">
        <v>0.2407</v>
      </c>
      <c r="D33" s="15">
        <v>0.216</v>
      </c>
      <c r="E33" s="15">
        <v>0.23269999999999999</v>
      </c>
      <c r="F33" s="15">
        <v>0.23949999999999999</v>
      </c>
      <c r="G33" s="15">
        <v>0.23400000000000001</v>
      </c>
      <c r="H33" s="15">
        <v>0.22850000000000001</v>
      </c>
      <c r="I33" s="15">
        <v>0.2334</v>
      </c>
      <c r="J33" s="15">
        <v>0.22420000000000001</v>
      </c>
      <c r="K33" s="15">
        <v>0.2452</v>
      </c>
      <c r="L33" s="15">
        <v>0.2122</v>
      </c>
      <c r="M33" s="15">
        <v>0.21379999999999999</v>
      </c>
      <c r="N33" s="15">
        <v>0.20880000000000001</v>
      </c>
      <c r="Q33" t="s">
        <v>8</v>
      </c>
      <c r="R33">
        <f>C33-$C$11</f>
        <v>3.209999999999999E-2</v>
      </c>
      <c r="S33">
        <f>D33-$D$11</f>
        <v>3.2999999999999974E-3</v>
      </c>
      <c r="T33">
        <f>E33-$E$11</f>
        <v>-3.2999999999999974E-3</v>
      </c>
      <c r="U33">
        <f>F33-$F$11</f>
        <v>-1.3000000000000012E-2</v>
      </c>
      <c r="V33">
        <f>G33-$G$11</f>
        <v>1.89E-2</v>
      </c>
      <c r="W33">
        <f>H33-$H$11</f>
        <v>1.4700000000000019E-2</v>
      </c>
      <c r="X33">
        <f>I33-$I$11</f>
        <v>1.9299999999999984E-2</v>
      </c>
      <c r="Y33">
        <f>J33-$J$11</f>
        <v>7.0000000000000062E-3</v>
      </c>
      <c r="Z33">
        <f>K33-$K$11</f>
        <v>1.7100000000000004E-2</v>
      </c>
      <c r="AA33">
        <f>L33-$L$11</f>
        <v>1.6499999999999987E-2</v>
      </c>
      <c r="AB33">
        <f>M33-$M$11</f>
        <v>1.6699999999999993E-2</v>
      </c>
      <c r="AC33">
        <f>N33-$N$11</f>
        <v>1.620000000000002E-2</v>
      </c>
      <c r="AF33" t="s">
        <v>8</v>
      </c>
      <c r="AG33">
        <f t="shared" si="11"/>
        <v>0</v>
      </c>
      <c r="AH33" t="str">
        <f t="shared" si="6"/>
        <v>0</v>
      </c>
      <c r="AI33" t="str">
        <f t="shared" si="6"/>
        <v>0</v>
      </c>
      <c r="AJ33" t="str">
        <f t="shared" si="6"/>
        <v>0</v>
      </c>
      <c r="AK33" t="str">
        <f t="shared" si="9"/>
        <v>0</v>
      </c>
      <c r="AL33" t="str">
        <f t="shared" si="7"/>
        <v>0</v>
      </c>
      <c r="AM33" t="str">
        <f t="shared" si="7"/>
        <v>0</v>
      </c>
      <c r="AN33" t="str">
        <f t="shared" si="7"/>
        <v>0</v>
      </c>
      <c r="AO33" t="str">
        <f t="shared" si="10"/>
        <v>0</v>
      </c>
      <c r="AP33" t="str">
        <f t="shared" si="8"/>
        <v>0</v>
      </c>
      <c r="AQ33" t="str">
        <f t="shared" si="8"/>
        <v>0</v>
      </c>
      <c r="AR33" t="str">
        <f t="shared" si="8"/>
        <v>0</v>
      </c>
    </row>
    <row r="35" spans="2:52" x14ac:dyDescent="0.3">
      <c r="B35">
        <v>72</v>
      </c>
      <c r="Q35">
        <v>72</v>
      </c>
      <c r="AF35">
        <v>72</v>
      </c>
      <c r="AV35" t="s">
        <v>10</v>
      </c>
      <c r="AW35" t="s">
        <v>11</v>
      </c>
      <c r="AX35" t="s">
        <v>12</v>
      </c>
      <c r="AY35" t="s">
        <v>13</v>
      </c>
      <c r="AZ35" t="s">
        <v>14</v>
      </c>
    </row>
    <row r="36" spans="2:52" x14ac:dyDescent="0.3">
      <c r="B36" t="s">
        <v>0</v>
      </c>
      <c r="C36" s="1">
        <v>1</v>
      </c>
      <c r="D36" s="1">
        <v>2</v>
      </c>
      <c r="E36" s="1">
        <v>3</v>
      </c>
      <c r="F36" s="1">
        <v>4</v>
      </c>
      <c r="G36" s="1">
        <v>5</v>
      </c>
      <c r="H36" s="1">
        <v>6</v>
      </c>
      <c r="I36" s="1">
        <v>7</v>
      </c>
      <c r="J36" s="1">
        <v>8</v>
      </c>
      <c r="K36" s="1">
        <v>9</v>
      </c>
      <c r="L36" s="1">
        <v>10</v>
      </c>
      <c r="M36" s="1">
        <v>11</v>
      </c>
      <c r="N36" s="1">
        <v>12</v>
      </c>
      <c r="Q36" t="s">
        <v>0</v>
      </c>
      <c r="R36">
        <v>1</v>
      </c>
      <c r="S36">
        <v>2</v>
      </c>
      <c r="T36">
        <v>3</v>
      </c>
      <c r="U36">
        <v>4</v>
      </c>
      <c r="V36">
        <v>5</v>
      </c>
      <c r="W36">
        <v>6</v>
      </c>
      <c r="X36">
        <v>7</v>
      </c>
      <c r="Y36">
        <v>8</v>
      </c>
      <c r="Z36">
        <v>9</v>
      </c>
      <c r="AA36">
        <v>10</v>
      </c>
      <c r="AB36">
        <v>11</v>
      </c>
      <c r="AC36">
        <v>12</v>
      </c>
      <c r="AF36" t="s">
        <v>0</v>
      </c>
      <c r="AG36">
        <v>1</v>
      </c>
      <c r="AH36">
        <v>2</v>
      </c>
      <c r="AI36">
        <v>3</v>
      </c>
      <c r="AJ36">
        <v>4</v>
      </c>
      <c r="AK36">
        <v>5</v>
      </c>
      <c r="AL36">
        <v>6</v>
      </c>
      <c r="AM36">
        <v>7</v>
      </c>
      <c r="AN36">
        <v>8</v>
      </c>
      <c r="AO36">
        <v>9</v>
      </c>
      <c r="AP36">
        <v>10</v>
      </c>
      <c r="AQ36">
        <v>11</v>
      </c>
      <c r="AR36">
        <v>12</v>
      </c>
      <c r="AV36">
        <f>SUM(AG37:AJ44)/31</f>
        <v>2.208709677419354E-2</v>
      </c>
      <c r="AW36">
        <f>SUM(AK37:AN44)/31</f>
        <v>2.1351612903225809E-2</v>
      </c>
      <c r="AX36">
        <f>SUM(AO37:AR44)/31</f>
        <v>2.6954838709677423E-2</v>
      </c>
      <c r="AY36">
        <f>AVERAGE(AV36:AX36)</f>
        <v>2.3464516129032258E-2</v>
      </c>
      <c r="AZ36">
        <f>STDEV(AV36:AX36)</f>
        <v>3.0449955531715585E-3</v>
      </c>
    </row>
    <row r="37" spans="2:52" x14ac:dyDescent="0.3">
      <c r="B37" t="s">
        <v>1</v>
      </c>
      <c r="C37" s="15">
        <v>0.25430000000000003</v>
      </c>
      <c r="D37" s="15">
        <v>0.2394</v>
      </c>
      <c r="E37" s="15">
        <v>0.25319999999999998</v>
      </c>
      <c r="F37" s="15">
        <v>0.21609999999999999</v>
      </c>
      <c r="G37" s="15">
        <v>0.28539999999999999</v>
      </c>
      <c r="H37" s="15">
        <v>0.2482</v>
      </c>
      <c r="I37" s="15">
        <v>0.25119999999999998</v>
      </c>
      <c r="J37" s="15">
        <v>0.20430000000000001</v>
      </c>
      <c r="K37" s="15">
        <v>0.23530000000000001</v>
      </c>
      <c r="L37" s="15">
        <v>0.24030000000000001</v>
      </c>
      <c r="M37" s="15">
        <v>0.2485</v>
      </c>
      <c r="N37" s="15">
        <v>0.23680000000000001</v>
      </c>
      <c r="Q37" t="s">
        <v>1</v>
      </c>
      <c r="R37">
        <f>C37-$C$4</f>
        <v>5.0900000000000029E-2</v>
      </c>
      <c r="S37">
        <f>D37-$D$4</f>
        <v>3.889999999999999E-2</v>
      </c>
      <c r="T37">
        <f>E37-$E$4</f>
        <v>6.0399999999999981E-2</v>
      </c>
      <c r="U37">
        <f>F37-$F$4</f>
        <v>3.0599999999999988E-2</v>
      </c>
      <c r="V37">
        <f>G37-$G$4</f>
        <v>9.7999999999999976E-2</v>
      </c>
      <c r="W37">
        <f>H37-$H$4</f>
        <v>4.7199999999999992E-2</v>
      </c>
      <c r="X37">
        <f>I37-$I$4</f>
        <v>4.109999999999997E-2</v>
      </c>
      <c r="Y37">
        <f>J37-$J$4</f>
        <v>1.7899999999999999E-2</v>
      </c>
      <c r="Z37">
        <f>K37-$K$4</f>
        <v>5.1199999999999996E-2</v>
      </c>
      <c r="AA37">
        <f>L37-$L$4</f>
        <v>5.4400000000000004E-2</v>
      </c>
      <c r="AB37">
        <f>M37-$M$4</f>
        <v>6.5599999999999992E-2</v>
      </c>
      <c r="AC37">
        <f>N37-$N$4</f>
        <v>3.5400000000000015E-2</v>
      </c>
      <c r="AF37" t="s">
        <v>1</v>
      </c>
      <c r="AG37">
        <f>IF(R37-$R$37&lt;0,"0",R37-$R$37)</f>
        <v>0</v>
      </c>
      <c r="AH37" t="str">
        <f t="shared" ref="AH37:AJ44" si="12">IF(S37-$R$37&lt;0,"0",S37-$R$37)</f>
        <v>0</v>
      </c>
      <c r="AI37">
        <f t="shared" si="12"/>
        <v>9.4999999999999529E-3</v>
      </c>
      <c r="AJ37" t="str">
        <f t="shared" si="12"/>
        <v>0</v>
      </c>
      <c r="AK37">
        <f>IF(V37-$V$37&lt;0,"0",V37-$V$37)</f>
        <v>0</v>
      </c>
      <c r="AL37" t="str">
        <f t="shared" ref="AL37:AN44" si="13">IF(W37-$V$37&lt;0,"0",W37-$V$37)</f>
        <v>0</v>
      </c>
      <c r="AM37" t="str">
        <f t="shared" si="13"/>
        <v>0</v>
      </c>
      <c r="AN37" t="str">
        <f t="shared" si="13"/>
        <v>0</v>
      </c>
      <c r="AO37">
        <f>IF(Z37-$Z$37&lt;0,"0",Z37-$Z$37)</f>
        <v>0</v>
      </c>
      <c r="AP37">
        <f t="shared" ref="AP37:AR44" si="14">IF(AA37-$Z$37&lt;0,"0",AA37-$Z$37)</f>
        <v>3.2000000000000084E-3</v>
      </c>
      <c r="AQ37">
        <f t="shared" si="14"/>
        <v>1.4399999999999996E-2</v>
      </c>
      <c r="AR37" t="str">
        <f t="shared" si="14"/>
        <v>0</v>
      </c>
    </row>
    <row r="38" spans="2:52" x14ac:dyDescent="0.3">
      <c r="B38" t="s">
        <v>2</v>
      </c>
      <c r="C38" s="15">
        <v>0.24809999999999999</v>
      </c>
      <c r="D38" s="15">
        <v>0.23680000000000001</v>
      </c>
      <c r="E38" s="15">
        <v>0.2482</v>
      </c>
      <c r="F38" s="15">
        <v>0.26450000000000001</v>
      </c>
      <c r="G38" s="15">
        <v>0.23200000000000001</v>
      </c>
      <c r="H38" s="15">
        <v>0.2258</v>
      </c>
      <c r="I38" s="15">
        <v>0.2452</v>
      </c>
      <c r="J38" s="15">
        <v>0.26740000000000003</v>
      </c>
      <c r="K38" s="15">
        <v>0.22120000000000001</v>
      </c>
      <c r="L38" s="15">
        <v>0.2228</v>
      </c>
      <c r="M38" s="15">
        <v>0.2404</v>
      </c>
      <c r="N38" s="15">
        <v>0.25779999999999997</v>
      </c>
      <c r="Q38" t="s">
        <v>2</v>
      </c>
      <c r="R38">
        <f>C38-$C$5</f>
        <v>2.8999999999999998E-2</v>
      </c>
      <c r="S38">
        <f>D38-$D$5</f>
        <v>1.8300000000000011E-2</v>
      </c>
      <c r="T38">
        <f>E38-$E$5</f>
        <v>6.6200000000000009E-2</v>
      </c>
      <c r="U38">
        <f>F38-$F$5</f>
        <v>7.4900000000000022E-2</v>
      </c>
      <c r="V38">
        <f>G38-$G$5</f>
        <v>2.7900000000000008E-2</v>
      </c>
      <c r="W38">
        <f>H38-$H$5</f>
        <v>9.099999999999997E-3</v>
      </c>
      <c r="X38">
        <f>I38-$I$5</f>
        <v>5.7400000000000007E-2</v>
      </c>
      <c r="Y38">
        <f>J38-$J$5</f>
        <v>7.8600000000000031E-2</v>
      </c>
      <c r="Z38">
        <f>K38-$K$5</f>
        <v>2.360000000000001E-2</v>
      </c>
      <c r="AA38">
        <f>L38-$L$5</f>
        <v>1.1800000000000005E-2</v>
      </c>
      <c r="AB38">
        <f>M38-$M$5</f>
        <v>5.8700000000000002E-2</v>
      </c>
      <c r="AC38">
        <f>N38-$N$5</f>
        <v>6.5399999999999986E-2</v>
      </c>
      <c r="AF38" t="s">
        <v>2</v>
      </c>
      <c r="AG38" t="str">
        <f t="shared" ref="AG38:AG44" si="15">IF(R38-$R$37&lt;0,"0",R38-$R$37)</f>
        <v>0</v>
      </c>
      <c r="AH38" t="str">
        <f t="shared" si="12"/>
        <v>0</v>
      </c>
      <c r="AI38">
        <f t="shared" si="12"/>
        <v>1.529999999999998E-2</v>
      </c>
      <c r="AJ38">
        <f t="shared" si="12"/>
        <v>2.3999999999999994E-2</v>
      </c>
      <c r="AK38" t="str">
        <f t="shared" ref="AK38:AK44" si="16">IF(V38-$V$37&lt;0,"0",V38-$V$37)</f>
        <v>0</v>
      </c>
      <c r="AL38" t="str">
        <f t="shared" si="13"/>
        <v>0</v>
      </c>
      <c r="AM38" t="str">
        <f t="shared" si="13"/>
        <v>0</v>
      </c>
      <c r="AN38" t="str">
        <f t="shared" si="13"/>
        <v>0</v>
      </c>
      <c r="AO38" t="str">
        <f t="shared" ref="AO38:AO44" si="17">IF(Z38-$Z$37&lt;0,"0",Z38-$Z$37)</f>
        <v>0</v>
      </c>
      <c r="AP38" t="str">
        <f t="shared" si="14"/>
        <v>0</v>
      </c>
      <c r="AQ38">
        <f t="shared" si="14"/>
        <v>7.5000000000000067E-3</v>
      </c>
      <c r="AR38">
        <f t="shared" si="14"/>
        <v>1.419999999999999E-2</v>
      </c>
    </row>
    <row r="39" spans="2:52" x14ac:dyDescent="0.3">
      <c r="B39" t="s">
        <v>3</v>
      </c>
      <c r="C39" s="15">
        <v>0.41360000000000002</v>
      </c>
      <c r="D39" s="15">
        <v>0.2535</v>
      </c>
      <c r="E39" s="15">
        <v>0.23810000000000001</v>
      </c>
      <c r="F39" s="15">
        <v>0.25519999999999998</v>
      </c>
      <c r="G39" s="15">
        <v>0.4556</v>
      </c>
      <c r="H39" s="15">
        <v>0.2611</v>
      </c>
      <c r="I39" s="15">
        <v>0.23089999999999999</v>
      </c>
      <c r="J39" s="15">
        <v>0.23130000000000001</v>
      </c>
      <c r="K39" s="15">
        <v>0.41610000000000003</v>
      </c>
      <c r="L39" s="15">
        <v>0.2545</v>
      </c>
      <c r="M39" s="15">
        <v>0.23599999999999999</v>
      </c>
      <c r="N39" s="15">
        <v>0.25609999999999999</v>
      </c>
      <c r="Q39" t="s">
        <v>3</v>
      </c>
      <c r="R39">
        <f>C39-$C$6</f>
        <v>0.18280000000000002</v>
      </c>
      <c r="S39">
        <f>D39-$D$6</f>
        <v>6.0999999999999999E-2</v>
      </c>
      <c r="T39">
        <f>E39-$E$6</f>
        <v>-8.9999999999998415E-4</v>
      </c>
      <c r="U39">
        <f>F39-$F$6</f>
        <v>3.889999999999999E-2</v>
      </c>
      <c r="V39">
        <f>G39-$G$6</f>
        <v>0.24049999999999999</v>
      </c>
      <c r="W39">
        <f>H39-$H$6</f>
        <v>5.9099999999999986E-2</v>
      </c>
      <c r="X39">
        <f>I39-$I$6</f>
        <v>-1.9799999999999984E-2</v>
      </c>
      <c r="Y39">
        <f>J39-$J$6</f>
        <v>-4.9200000000000021E-2</v>
      </c>
      <c r="Z39">
        <f>K39-$K$6</f>
        <v>0.17530000000000004</v>
      </c>
      <c r="AA39">
        <f>L39-$L$6</f>
        <v>5.8900000000000008E-2</v>
      </c>
      <c r="AB39">
        <f>M39-$M$6</f>
        <v>-2.1000000000000019E-2</v>
      </c>
      <c r="AC39">
        <f>N39-$N$6</f>
        <v>2.6400000000000007E-2</v>
      </c>
      <c r="AF39" t="s">
        <v>3</v>
      </c>
      <c r="AG39">
        <f t="shared" si="15"/>
        <v>0.13189999999999999</v>
      </c>
      <c r="AH39">
        <f t="shared" si="12"/>
        <v>1.009999999999997E-2</v>
      </c>
      <c r="AI39" t="str">
        <f t="shared" si="12"/>
        <v>0</v>
      </c>
      <c r="AJ39" t="str">
        <f t="shared" si="12"/>
        <v>0</v>
      </c>
      <c r="AK39">
        <f t="shared" si="16"/>
        <v>0.14250000000000002</v>
      </c>
      <c r="AL39" t="str">
        <f t="shared" si="13"/>
        <v>0</v>
      </c>
      <c r="AM39" t="str">
        <f t="shared" si="13"/>
        <v>0</v>
      </c>
      <c r="AN39" t="str">
        <f t="shared" si="13"/>
        <v>0</v>
      </c>
      <c r="AO39">
        <f t="shared" si="17"/>
        <v>0.12410000000000004</v>
      </c>
      <c r="AP39">
        <f t="shared" si="14"/>
        <v>7.7000000000000124E-3</v>
      </c>
      <c r="AQ39" t="str">
        <f t="shared" si="14"/>
        <v>0</v>
      </c>
      <c r="AR39" t="str">
        <f t="shared" si="14"/>
        <v>0</v>
      </c>
    </row>
    <row r="40" spans="2:52" x14ac:dyDescent="0.3">
      <c r="B40" t="s">
        <v>4</v>
      </c>
      <c r="C40" s="15">
        <v>0.35880000000000001</v>
      </c>
      <c r="D40" s="15">
        <v>0.24979999999999999</v>
      </c>
      <c r="E40" s="15">
        <v>0.22470000000000001</v>
      </c>
      <c r="F40" s="15">
        <v>0.22720000000000001</v>
      </c>
      <c r="G40" s="15">
        <v>0.39229999999999998</v>
      </c>
      <c r="H40" s="15">
        <v>0.26690000000000003</v>
      </c>
      <c r="I40" s="15">
        <v>0.23760000000000001</v>
      </c>
      <c r="J40" s="15">
        <v>0.22950000000000001</v>
      </c>
      <c r="K40" s="15">
        <v>0.3624</v>
      </c>
      <c r="L40" s="15">
        <v>0.25790000000000002</v>
      </c>
      <c r="M40" s="15">
        <v>0.22600000000000001</v>
      </c>
      <c r="N40" s="15">
        <v>0.22550000000000001</v>
      </c>
      <c r="Q40" t="s">
        <v>4</v>
      </c>
      <c r="R40">
        <f>C40-$C$7</f>
        <v>0.127</v>
      </c>
      <c r="S40">
        <f>D40-$D$7</f>
        <v>4.2599999999999999E-2</v>
      </c>
      <c r="T40">
        <f>E40-$E$7</f>
        <v>3.0900000000000011E-2</v>
      </c>
      <c r="U40">
        <f>F40-$F$7</f>
        <v>8.1000000000000238E-3</v>
      </c>
      <c r="V40">
        <f>G40-$G$7</f>
        <v>0.15629999999999999</v>
      </c>
      <c r="W40">
        <f>H40-$H$7</f>
        <v>4.1800000000000032E-2</v>
      </c>
      <c r="X40">
        <f>I40-$I$7</f>
        <v>1.1700000000000016E-2</v>
      </c>
      <c r="Y40">
        <f>J40-$J$7</f>
        <v>3.1300000000000022E-2</v>
      </c>
      <c r="Z40">
        <f>K40-$K$7</f>
        <v>5.3700000000000025E-2</v>
      </c>
      <c r="AA40">
        <f>L40-$L$7</f>
        <v>4.7300000000000009E-2</v>
      </c>
      <c r="AB40">
        <f>M40-$M$7</f>
        <v>1.5500000000000014E-2</v>
      </c>
      <c r="AC40">
        <f>N40-$N$7</f>
        <v>2.830000000000002E-2</v>
      </c>
      <c r="AF40" t="s">
        <v>4</v>
      </c>
      <c r="AG40">
        <f t="shared" si="15"/>
        <v>7.6099999999999973E-2</v>
      </c>
      <c r="AH40" t="str">
        <f t="shared" si="12"/>
        <v>0</v>
      </c>
      <c r="AI40" t="str">
        <f t="shared" si="12"/>
        <v>0</v>
      </c>
      <c r="AJ40" t="str">
        <f t="shared" si="12"/>
        <v>0</v>
      </c>
      <c r="AK40">
        <f t="shared" si="16"/>
        <v>5.8300000000000018E-2</v>
      </c>
      <c r="AL40" t="str">
        <f t="shared" si="13"/>
        <v>0</v>
      </c>
      <c r="AM40" t="str">
        <f t="shared" si="13"/>
        <v>0</v>
      </c>
      <c r="AN40" t="str">
        <f t="shared" si="13"/>
        <v>0</v>
      </c>
      <c r="AO40">
        <f t="shared" si="17"/>
        <v>2.50000000000003E-3</v>
      </c>
      <c r="AP40" t="str">
        <f t="shared" si="14"/>
        <v>0</v>
      </c>
      <c r="AQ40" t="str">
        <f t="shared" si="14"/>
        <v>0</v>
      </c>
      <c r="AR40" t="str">
        <f t="shared" si="14"/>
        <v>0</v>
      </c>
    </row>
    <row r="41" spans="2:52" x14ac:dyDescent="0.3">
      <c r="B41" t="s">
        <v>5</v>
      </c>
      <c r="C41" s="15">
        <v>0.3508</v>
      </c>
      <c r="D41" s="15">
        <v>0.25609999999999999</v>
      </c>
      <c r="E41" s="15">
        <v>0.26619999999999999</v>
      </c>
      <c r="F41" s="15">
        <v>0.251</v>
      </c>
      <c r="G41" s="15">
        <v>0.44619999999999999</v>
      </c>
      <c r="H41" s="15">
        <v>0.28360000000000002</v>
      </c>
      <c r="I41" s="15">
        <v>0.26669999999999999</v>
      </c>
      <c r="J41" s="15">
        <v>0.2417</v>
      </c>
      <c r="K41" s="15">
        <v>0.51629999999999998</v>
      </c>
      <c r="L41" s="15">
        <v>0.2601</v>
      </c>
      <c r="M41" s="15">
        <v>0.2646</v>
      </c>
      <c r="N41" s="15">
        <v>0.23380000000000001</v>
      </c>
      <c r="Q41" t="s">
        <v>5</v>
      </c>
      <c r="R41">
        <f>C41-$C$8</f>
        <v>9.8999999999999977E-2</v>
      </c>
      <c r="S41">
        <f>D41-$D$8</f>
        <v>3.4299999999999997E-2</v>
      </c>
      <c r="T41">
        <f>E41-$E$8</f>
        <v>3.9599999999999996E-2</v>
      </c>
      <c r="U41">
        <f>F41-$F$8</f>
        <v>1.2000000000000011E-2</v>
      </c>
      <c r="V41">
        <f>G41-$G$8</f>
        <v>0.21869999999999998</v>
      </c>
      <c r="W41">
        <f>H41-$H$8</f>
        <v>4.3700000000000017E-2</v>
      </c>
      <c r="X41">
        <f>I41-$I$8</f>
        <v>2.7499999999999997E-2</v>
      </c>
      <c r="Y41">
        <f>J41-$J$8</f>
        <v>3.0099999999999988E-2</v>
      </c>
      <c r="Z41">
        <f>K41-$K$8</f>
        <v>0.27579999999999999</v>
      </c>
      <c r="AA41">
        <f>L41-$L$8</f>
        <v>3.8200000000000012E-2</v>
      </c>
      <c r="AB41">
        <f>M41-$M$8</f>
        <v>3.5799999999999998E-2</v>
      </c>
      <c r="AC41">
        <f>N41-$N$8</f>
        <v>3.4200000000000008E-2</v>
      </c>
      <c r="AF41" t="s">
        <v>5</v>
      </c>
      <c r="AG41">
        <f t="shared" si="15"/>
        <v>4.8099999999999948E-2</v>
      </c>
      <c r="AH41" t="str">
        <f t="shared" si="12"/>
        <v>0</v>
      </c>
      <c r="AI41" t="str">
        <f t="shared" si="12"/>
        <v>0</v>
      </c>
      <c r="AJ41" t="str">
        <f t="shared" si="12"/>
        <v>0</v>
      </c>
      <c r="AK41">
        <f t="shared" si="16"/>
        <v>0.1207</v>
      </c>
      <c r="AL41" t="str">
        <f t="shared" si="13"/>
        <v>0</v>
      </c>
      <c r="AM41" t="str">
        <f t="shared" si="13"/>
        <v>0</v>
      </c>
      <c r="AN41" t="str">
        <f t="shared" si="13"/>
        <v>0</v>
      </c>
      <c r="AO41">
        <f t="shared" si="17"/>
        <v>0.22459999999999999</v>
      </c>
      <c r="AP41" t="str">
        <f t="shared" si="14"/>
        <v>0</v>
      </c>
      <c r="AQ41" t="str">
        <f t="shared" si="14"/>
        <v>0</v>
      </c>
      <c r="AR41" t="str">
        <f t="shared" si="14"/>
        <v>0</v>
      </c>
    </row>
    <row r="42" spans="2:52" x14ac:dyDescent="0.3">
      <c r="B42" t="s">
        <v>6</v>
      </c>
      <c r="C42" s="15">
        <v>0.28539999999999999</v>
      </c>
      <c r="D42" s="15">
        <v>0.2792</v>
      </c>
      <c r="E42" s="15">
        <v>0.25790000000000002</v>
      </c>
      <c r="F42" s="15">
        <v>0.61150000000000004</v>
      </c>
      <c r="G42" s="15">
        <v>0.28060000000000002</v>
      </c>
      <c r="H42" s="15">
        <v>0.28810000000000002</v>
      </c>
      <c r="I42" s="15">
        <v>0.26340000000000002</v>
      </c>
      <c r="J42" s="15">
        <v>0.64529999999999998</v>
      </c>
      <c r="K42" s="15">
        <v>0.2863</v>
      </c>
      <c r="L42" s="15">
        <v>0.26650000000000001</v>
      </c>
      <c r="M42" s="15">
        <v>0.2477</v>
      </c>
      <c r="N42" s="15">
        <v>0.66869999999999996</v>
      </c>
      <c r="Q42" t="s">
        <v>6</v>
      </c>
      <c r="R42">
        <f>C42-$C$9</f>
        <v>5.7899999999999979E-2</v>
      </c>
      <c r="S42">
        <f>D42-$D$9</f>
        <v>7.7100000000000002E-2</v>
      </c>
      <c r="T42">
        <f>E42-$E$9</f>
        <v>3.7600000000000022E-2</v>
      </c>
      <c r="U42">
        <f>F42-$F$9</f>
        <v>0.38740000000000008</v>
      </c>
      <c r="V42">
        <f>G42-$G$9</f>
        <v>7.3600000000000027E-2</v>
      </c>
      <c r="W42">
        <f>H42-$H$9</f>
        <v>5.5400000000000033E-2</v>
      </c>
      <c r="X42">
        <f>I42-$I$9</f>
        <v>3.6500000000000032E-2</v>
      </c>
      <c r="Y42">
        <f>J42-$J$9</f>
        <v>0.43840000000000001</v>
      </c>
      <c r="Z42">
        <f>K42-$K$9</f>
        <v>6.3900000000000012E-2</v>
      </c>
      <c r="AA42">
        <f>L42-$L$9</f>
        <v>5.1700000000000024E-2</v>
      </c>
      <c r="AB42">
        <f>M42-$M$9</f>
        <v>2.52E-2</v>
      </c>
      <c r="AC42">
        <f>N42-$N$9</f>
        <v>0.47539999999999993</v>
      </c>
      <c r="AF42" t="s">
        <v>6</v>
      </c>
      <c r="AG42">
        <f t="shared" si="15"/>
        <v>6.9999999999999507E-3</v>
      </c>
      <c r="AH42">
        <f t="shared" si="12"/>
        <v>2.6199999999999973E-2</v>
      </c>
      <c r="AI42" t="str">
        <f t="shared" si="12"/>
        <v>0</v>
      </c>
      <c r="AJ42">
        <f t="shared" si="12"/>
        <v>0.33650000000000002</v>
      </c>
      <c r="AK42" t="str">
        <f t="shared" si="16"/>
        <v>0</v>
      </c>
      <c r="AL42" t="str">
        <f t="shared" si="13"/>
        <v>0</v>
      </c>
      <c r="AM42" t="str">
        <f t="shared" si="13"/>
        <v>0</v>
      </c>
      <c r="AN42">
        <f t="shared" si="13"/>
        <v>0.34040000000000004</v>
      </c>
      <c r="AO42">
        <f t="shared" si="17"/>
        <v>1.2700000000000017E-2</v>
      </c>
      <c r="AP42">
        <f t="shared" si="14"/>
        <v>5.000000000000282E-4</v>
      </c>
      <c r="AQ42" t="str">
        <f t="shared" si="14"/>
        <v>0</v>
      </c>
      <c r="AR42">
        <f t="shared" si="14"/>
        <v>0.42419999999999991</v>
      </c>
    </row>
    <row r="43" spans="2:52" x14ac:dyDescent="0.3">
      <c r="B43" t="s">
        <v>7</v>
      </c>
      <c r="C43" s="15">
        <v>0.27329999999999999</v>
      </c>
      <c r="D43" s="15">
        <v>0.2656</v>
      </c>
      <c r="E43" s="15">
        <v>0.2707</v>
      </c>
      <c r="F43" s="15">
        <v>0.2356</v>
      </c>
      <c r="G43" s="15">
        <v>0.2631</v>
      </c>
      <c r="H43" s="15">
        <v>0.26090000000000002</v>
      </c>
      <c r="I43" s="15">
        <v>0.25440000000000002</v>
      </c>
      <c r="J43" s="15">
        <v>0.26800000000000002</v>
      </c>
      <c r="K43" s="15">
        <v>0.25740000000000002</v>
      </c>
      <c r="L43" s="15">
        <v>0.27200000000000002</v>
      </c>
      <c r="M43" s="15">
        <v>0.26390000000000002</v>
      </c>
      <c r="N43" s="15">
        <v>0.26269999999999999</v>
      </c>
      <c r="Q43" t="s">
        <v>7</v>
      </c>
      <c r="R43">
        <f>C43-$C$10</f>
        <v>4.2899999999999994E-2</v>
      </c>
      <c r="S43">
        <f>D43-$D$10</f>
        <v>4.1599999999999998E-2</v>
      </c>
      <c r="T43">
        <f>E43-$E$10</f>
        <v>2.4499999999999994E-2</v>
      </c>
      <c r="U43">
        <f>F43-$F$10</f>
        <v>7.0999999999999952E-3</v>
      </c>
      <c r="V43">
        <f>G43-$G$10</f>
        <v>3.2200000000000006E-2</v>
      </c>
      <c r="W43">
        <f>H43-$H$10</f>
        <v>3.8900000000000018E-2</v>
      </c>
      <c r="X43">
        <f>I43-$I$10</f>
        <v>3.3700000000000008E-2</v>
      </c>
      <c r="Y43">
        <f>J43-$J$10</f>
        <v>1.0700000000000043E-2</v>
      </c>
      <c r="Z43">
        <f>K43-$K$10</f>
        <v>4.610000000000003E-2</v>
      </c>
      <c r="AA43">
        <f>L43-$L$10</f>
        <v>2.5300000000000017E-2</v>
      </c>
      <c r="AB43">
        <f>M43-$M$10</f>
        <v>2.5200000000000028E-2</v>
      </c>
      <c r="AC43">
        <f>N43-$N$10</f>
        <v>4.3899999999999995E-2</v>
      </c>
      <c r="AF43" t="s">
        <v>7</v>
      </c>
      <c r="AG43" t="str">
        <f t="shared" si="15"/>
        <v>0</v>
      </c>
      <c r="AH43" t="str">
        <f t="shared" si="12"/>
        <v>0</v>
      </c>
      <c r="AI43" t="str">
        <f t="shared" si="12"/>
        <v>0</v>
      </c>
      <c r="AJ43" t="str">
        <f t="shared" si="12"/>
        <v>0</v>
      </c>
      <c r="AK43" t="str">
        <f t="shared" si="16"/>
        <v>0</v>
      </c>
      <c r="AL43" t="str">
        <f t="shared" si="13"/>
        <v>0</v>
      </c>
      <c r="AM43" t="str">
        <f t="shared" si="13"/>
        <v>0</v>
      </c>
      <c r="AN43" t="str">
        <f t="shared" si="13"/>
        <v>0</v>
      </c>
      <c r="AO43" t="str">
        <f t="shared" si="17"/>
        <v>0</v>
      </c>
      <c r="AP43" t="str">
        <f t="shared" si="14"/>
        <v>0</v>
      </c>
      <c r="AQ43" t="str">
        <f t="shared" si="14"/>
        <v>0</v>
      </c>
      <c r="AR43" t="str">
        <f t="shared" si="14"/>
        <v>0</v>
      </c>
    </row>
    <row r="44" spans="2:52" x14ac:dyDescent="0.3">
      <c r="B44" t="s">
        <v>8</v>
      </c>
      <c r="C44" s="15">
        <v>0.25729999999999997</v>
      </c>
      <c r="D44" s="15">
        <v>0.23039999999999999</v>
      </c>
      <c r="E44" s="15">
        <v>0.2404</v>
      </c>
      <c r="F44" s="15">
        <v>0.24279999999999999</v>
      </c>
      <c r="G44" s="15">
        <v>0.25130000000000002</v>
      </c>
      <c r="H44" s="15">
        <v>0.24690000000000001</v>
      </c>
      <c r="I44" s="15">
        <v>0.2467</v>
      </c>
      <c r="J44" s="15">
        <v>0.24779999999999999</v>
      </c>
      <c r="K44" s="15">
        <v>0.253</v>
      </c>
      <c r="L44" s="15">
        <v>0.23050000000000001</v>
      </c>
      <c r="M44" s="15">
        <v>0.22700000000000001</v>
      </c>
      <c r="N44" s="15">
        <v>0.2341</v>
      </c>
      <c r="Q44" t="s">
        <v>8</v>
      </c>
      <c r="R44">
        <f>C44-$C$11</f>
        <v>4.8699999999999966E-2</v>
      </c>
      <c r="S44">
        <f>D44-$D$11</f>
        <v>1.7699999999999994E-2</v>
      </c>
      <c r="T44">
        <f>E44-$E$11</f>
        <v>4.400000000000015E-3</v>
      </c>
      <c r="U44">
        <f>F44-$F$11</f>
        <v>-9.7000000000000142E-3</v>
      </c>
      <c r="V44">
        <f>G44-$G$11</f>
        <v>3.620000000000001E-2</v>
      </c>
      <c r="W44">
        <f>H44-$H$11</f>
        <v>3.3100000000000018E-2</v>
      </c>
      <c r="X44">
        <f>I44-$I$11</f>
        <v>3.259999999999999E-2</v>
      </c>
      <c r="Y44">
        <f>J44-$J$11</f>
        <v>3.0599999999999988E-2</v>
      </c>
      <c r="Z44">
        <f>K44-$K$11</f>
        <v>2.4900000000000005E-2</v>
      </c>
      <c r="AA44">
        <f>L44-$L$11</f>
        <v>3.4799999999999998E-2</v>
      </c>
      <c r="AB44">
        <f>M44-$M$11</f>
        <v>2.990000000000001E-2</v>
      </c>
      <c r="AC44">
        <f>N44-$N$11</f>
        <v>4.1500000000000009E-2</v>
      </c>
      <c r="AF44" t="s">
        <v>8</v>
      </c>
      <c r="AG44" t="str">
        <f t="shared" si="15"/>
        <v>0</v>
      </c>
      <c r="AH44" t="str">
        <f t="shared" si="12"/>
        <v>0</v>
      </c>
      <c r="AI44" t="str">
        <f t="shared" si="12"/>
        <v>0</v>
      </c>
      <c r="AJ44" t="str">
        <f t="shared" si="12"/>
        <v>0</v>
      </c>
      <c r="AK44" t="str">
        <f t="shared" si="16"/>
        <v>0</v>
      </c>
      <c r="AL44" t="str">
        <f t="shared" si="13"/>
        <v>0</v>
      </c>
      <c r="AM44" t="str">
        <f t="shared" si="13"/>
        <v>0</v>
      </c>
      <c r="AN44" t="str">
        <f t="shared" si="13"/>
        <v>0</v>
      </c>
      <c r="AO44" t="str">
        <f t="shared" si="17"/>
        <v>0</v>
      </c>
      <c r="AP44" t="str">
        <f t="shared" si="14"/>
        <v>0</v>
      </c>
      <c r="AQ44" t="str">
        <f t="shared" si="14"/>
        <v>0</v>
      </c>
      <c r="AR44" t="str">
        <f t="shared" si="14"/>
        <v>0</v>
      </c>
    </row>
    <row r="46" spans="2:52" x14ac:dyDescent="0.3">
      <c r="B46">
        <v>96</v>
      </c>
      <c r="Q46">
        <v>96</v>
      </c>
      <c r="AF46">
        <v>98</v>
      </c>
      <c r="AV46" t="s">
        <v>10</v>
      </c>
      <c r="AW46" t="s">
        <v>11</v>
      </c>
      <c r="AX46" t="s">
        <v>12</v>
      </c>
      <c r="AY46" t="s">
        <v>13</v>
      </c>
      <c r="AZ46" t="s">
        <v>14</v>
      </c>
    </row>
    <row r="47" spans="2:52" x14ac:dyDescent="0.3">
      <c r="B47" t="s">
        <v>0</v>
      </c>
      <c r="C47" s="1">
        <v>1</v>
      </c>
      <c r="D47" s="1">
        <v>2</v>
      </c>
      <c r="E47" s="1">
        <v>3</v>
      </c>
      <c r="F47" s="1">
        <v>4</v>
      </c>
      <c r="G47" s="1">
        <v>5</v>
      </c>
      <c r="H47" s="1">
        <v>6</v>
      </c>
      <c r="I47" s="1">
        <v>7</v>
      </c>
      <c r="J47" s="1">
        <v>8</v>
      </c>
      <c r="K47" s="1">
        <v>9</v>
      </c>
      <c r="L47" s="1">
        <v>10</v>
      </c>
      <c r="M47" s="1">
        <v>11</v>
      </c>
      <c r="N47" s="1">
        <v>12</v>
      </c>
      <c r="Q47" t="s">
        <v>0</v>
      </c>
      <c r="R47">
        <v>1</v>
      </c>
      <c r="S47">
        <v>2</v>
      </c>
      <c r="T47">
        <v>3</v>
      </c>
      <c r="U47">
        <v>4</v>
      </c>
      <c r="V47">
        <v>5</v>
      </c>
      <c r="W47">
        <v>6</v>
      </c>
      <c r="X47">
        <v>7</v>
      </c>
      <c r="Y47">
        <v>8</v>
      </c>
      <c r="Z47">
        <v>9</v>
      </c>
      <c r="AA47">
        <v>10</v>
      </c>
      <c r="AB47">
        <v>11</v>
      </c>
      <c r="AC47">
        <v>12</v>
      </c>
      <c r="AF47" t="s">
        <v>0</v>
      </c>
      <c r="AG47">
        <v>1</v>
      </c>
      <c r="AH47">
        <v>2</v>
      </c>
      <c r="AI47">
        <v>3</v>
      </c>
      <c r="AJ47">
        <v>4</v>
      </c>
      <c r="AK47">
        <v>5</v>
      </c>
      <c r="AL47">
        <v>6</v>
      </c>
      <c r="AM47">
        <v>7</v>
      </c>
      <c r="AN47">
        <v>8</v>
      </c>
      <c r="AO47">
        <v>9</v>
      </c>
      <c r="AP47">
        <v>10</v>
      </c>
      <c r="AQ47">
        <v>11</v>
      </c>
      <c r="AR47">
        <v>12</v>
      </c>
      <c r="AV47">
        <f>SUM(AG48:AJ55)/31</f>
        <v>8.9970967741935484E-2</v>
      </c>
      <c r="AW47">
        <f>SUM(AK48:AN55)/31</f>
        <v>5.2535483870967743E-2</v>
      </c>
      <c r="AX47">
        <f>SUM(AO48:AR55)/31</f>
        <v>0.10858064516129035</v>
      </c>
      <c r="AY47">
        <f>AVERAGE(AV47:AX47)</f>
        <v>8.3695698924731207E-2</v>
      </c>
      <c r="AZ47">
        <f>STDEV(AV47:AX47)</f>
        <v>2.8544689086775807E-2</v>
      </c>
    </row>
    <row r="48" spans="2:52" x14ac:dyDescent="0.3">
      <c r="B48" t="s">
        <v>1</v>
      </c>
      <c r="C48" s="15">
        <v>0.26950000000000002</v>
      </c>
      <c r="D48" s="15">
        <v>0.26419999999999999</v>
      </c>
      <c r="E48" s="15">
        <v>0.29420000000000002</v>
      </c>
      <c r="F48" s="15">
        <v>0.28720000000000001</v>
      </c>
      <c r="G48" s="15">
        <v>0.46679999999999999</v>
      </c>
      <c r="H48" s="15">
        <v>0.27339999999999998</v>
      </c>
      <c r="I48" s="15">
        <v>0.28949999999999998</v>
      </c>
      <c r="J48" s="15">
        <v>0.25979999999999998</v>
      </c>
      <c r="K48" s="15">
        <v>0.26669999999999999</v>
      </c>
      <c r="L48" s="15">
        <v>0.26889999999999997</v>
      </c>
      <c r="M48" s="15">
        <v>0.2878</v>
      </c>
      <c r="N48" s="15">
        <v>0.2964</v>
      </c>
      <c r="Q48" t="s">
        <v>1</v>
      </c>
      <c r="R48">
        <f>C48-$C$4</f>
        <v>6.610000000000002E-2</v>
      </c>
      <c r="S48">
        <f>D48-$D$4</f>
        <v>6.3699999999999979E-2</v>
      </c>
      <c r="T48">
        <f>E48-$E$4</f>
        <v>0.10140000000000002</v>
      </c>
      <c r="U48">
        <f>F48-$F$4</f>
        <v>0.10170000000000001</v>
      </c>
      <c r="V48">
        <f>G48-$G$4</f>
        <v>0.27939999999999998</v>
      </c>
      <c r="W48">
        <f>H48-$H$4</f>
        <v>7.2399999999999964E-2</v>
      </c>
      <c r="X48">
        <f>I48-$I$4</f>
        <v>7.9399999999999971E-2</v>
      </c>
      <c r="Y48">
        <f>J48-$J$4</f>
        <v>7.3399999999999965E-2</v>
      </c>
      <c r="Z48">
        <f>K48-$K$4</f>
        <v>8.2599999999999979E-2</v>
      </c>
      <c r="AA48">
        <f>L48-$L$4</f>
        <v>8.2999999999999963E-2</v>
      </c>
      <c r="AB48">
        <f>M48-$M$4</f>
        <v>0.10489999999999999</v>
      </c>
      <c r="AC48">
        <f>N48-$N$4</f>
        <v>9.5000000000000001E-2</v>
      </c>
      <c r="AF48" t="s">
        <v>1</v>
      </c>
      <c r="AG48">
        <f>IF(R48-$R$48&lt;0,"0",R48-$R$48)</f>
        <v>0</v>
      </c>
      <c r="AH48" t="str">
        <f t="shared" ref="AH48:AJ55" si="18">IF(S48-$R$48&lt;0,"0",S48-$R$48)</f>
        <v>0</v>
      </c>
      <c r="AI48">
        <f t="shared" si="18"/>
        <v>3.5299999999999998E-2</v>
      </c>
      <c r="AJ48">
        <f t="shared" si="18"/>
        <v>3.5599999999999993E-2</v>
      </c>
      <c r="AK48">
        <f>IF(V48-$V$48&lt;0,"0",V48-$V$48)</f>
        <v>0</v>
      </c>
      <c r="AL48" t="str">
        <f t="shared" ref="AL48:AN55" si="19">IF(W48-$V$48&lt;0,"0",W48-$V$48)</f>
        <v>0</v>
      </c>
      <c r="AM48" t="str">
        <f t="shared" si="19"/>
        <v>0</v>
      </c>
      <c r="AN48" t="str">
        <f t="shared" si="19"/>
        <v>0</v>
      </c>
      <c r="AO48">
        <f>IF(Z48-$Z$48&lt;0,"0",Z48-$Z$48)</f>
        <v>0</v>
      </c>
      <c r="AP48">
        <f t="shared" ref="AP48:AR55" si="20">IF(AA48-$Z$48&lt;0,"0",AA48-$Z$48)</f>
        <v>3.999999999999837E-4</v>
      </c>
      <c r="AQ48">
        <f t="shared" si="20"/>
        <v>2.2300000000000014E-2</v>
      </c>
      <c r="AR48">
        <f t="shared" si="20"/>
        <v>1.2400000000000022E-2</v>
      </c>
    </row>
    <row r="49" spans="2:52" x14ac:dyDescent="0.3">
      <c r="B49" t="s">
        <v>2</v>
      </c>
      <c r="C49" s="15">
        <v>0.26019999999999999</v>
      </c>
      <c r="D49" s="15">
        <v>0.25700000000000001</v>
      </c>
      <c r="E49" s="15">
        <v>0.318</v>
      </c>
      <c r="F49" s="15">
        <v>0.58950000000000002</v>
      </c>
      <c r="G49" s="15">
        <v>0.255</v>
      </c>
      <c r="H49" s="15">
        <v>0.24909999999999999</v>
      </c>
      <c r="I49" s="15">
        <v>0.29160000000000003</v>
      </c>
      <c r="J49" s="15">
        <v>0.58389999999999997</v>
      </c>
      <c r="K49" s="15">
        <v>0.247</v>
      </c>
      <c r="L49" s="15">
        <v>0.24610000000000001</v>
      </c>
      <c r="M49" s="15">
        <v>0.26979999999999998</v>
      </c>
      <c r="N49" s="15">
        <v>0.54100000000000004</v>
      </c>
      <c r="Q49" t="s">
        <v>2</v>
      </c>
      <c r="R49">
        <f>C49-$C$5</f>
        <v>4.1099999999999998E-2</v>
      </c>
      <c r="S49">
        <f>D49-$D$5</f>
        <v>3.8500000000000006E-2</v>
      </c>
      <c r="T49">
        <f>E49-$E$5</f>
        <v>0.13600000000000001</v>
      </c>
      <c r="U49">
        <f>F49-$F$5</f>
        <v>0.39990000000000003</v>
      </c>
      <c r="V49">
        <f>G49-$G$5</f>
        <v>5.0900000000000001E-2</v>
      </c>
      <c r="W49">
        <f>H49-$H$5</f>
        <v>3.2399999999999984E-2</v>
      </c>
      <c r="X49">
        <f>I49-$I$5</f>
        <v>0.10380000000000003</v>
      </c>
      <c r="Y49">
        <f>J49-$J$5</f>
        <v>0.39510000000000001</v>
      </c>
      <c r="Z49">
        <f>K49-$K$5</f>
        <v>4.9399999999999999E-2</v>
      </c>
      <c r="AA49">
        <f>L49-$L$5</f>
        <v>3.510000000000002E-2</v>
      </c>
      <c r="AB49">
        <f>M49-$M$5</f>
        <v>8.8099999999999984E-2</v>
      </c>
      <c r="AC49">
        <f>N49-$N$5</f>
        <v>0.34860000000000002</v>
      </c>
      <c r="AF49" t="s">
        <v>2</v>
      </c>
      <c r="AG49" t="str">
        <f>IF(R49-$R$48&lt;0,"0",R49-$R$48)</f>
        <v>0</v>
      </c>
      <c r="AH49" t="str">
        <f t="shared" si="18"/>
        <v>0</v>
      </c>
      <c r="AI49">
        <f t="shared" si="18"/>
        <v>6.989999999999999E-2</v>
      </c>
      <c r="AJ49">
        <f t="shared" si="18"/>
        <v>0.33379999999999999</v>
      </c>
      <c r="AK49" t="str">
        <f t="shared" ref="AK49:AK55" si="21">IF(V49-$V$48&lt;0,"0",V49-$V$48)</f>
        <v>0</v>
      </c>
      <c r="AL49" t="str">
        <f t="shared" si="19"/>
        <v>0</v>
      </c>
      <c r="AM49" t="str">
        <f t="shared" si="19"/>
        <v>0</v>
      </c>
      <c r="AN49">
        <f t="shared" si="19"/>
        <v>0.11570000000000003</v>
      </c>
      <c r="AO49" t="str">
        <f t="shared" ref="AO49:AO55" si="22">IF(Z49-$Z$48&lt;0,"0",Z49-$Z$48)</f>
        <v>0</v>
      </c>
      <c r="AP49" t="str">
        <f t="shared" si="20"/>
        <v>0</v>
      </c>
      <c r="AQ49">
        <f t="shared" si="20"/>
        <v>5.5000000000000049E-3</v>
      </c>
      <c r="AR49">
        <f t="shared" si="20"/>
        <v>0.26600000000000001</v>
      </c>
    </row>
    <row r="50" spans="2:52" x14ac:dyDescent="0.3">
      <c r="B50" t="s">
        <v>3</v>
      </c>
      <c r="C50" s="15">
        <v>0.62909999999999999</v>
      </c>
      <c r="D50" s="15">
        <v>0.29649999999999999</v>
      </c>
      <c r="E50" s="15">
        <v>0.2387</v>
      </c>
      <c r="F50" s="15">
        <v>0.26829999999999998</v>
      </c>
      <c r="G50" s="15">
        <v>0.77359999999999995</v>
      </c>
      <c r="H50" s="15">
        <v>0.35</v>
      </c>
      <c r="I50" s="15">
        <v>0.23230000000000001</v>
      </c>
      <c r="J50" s="15">
        <v>0.2422</v>
      </c>
      <c r="K50" s="15">
        <v>0.78920000000000001</v>
      </c>
      <c r="L50" s="15">
        <v>0.42</v>
      </c>
      <c r="M50" s="15">
        <v>0.23780000000000001</v>
      </c>
      <c r="N50" s="15">
        <v>0.26819999999999999</v>
      </c>
      <c r="Q50" t="s">
        <v>3</v>
      </c>
      <c r="R50">
        <f>C50-$C$6</f>
        <v>0.39829999999999999</v>
      </c>
      <c r="S50">
        <f>D50-$D$6</f>
        <v>0.10399999999999998</v>
      </c>
      <c r="T50">
        <f>E50-$E$6</f>
        <v>-2.9999999999999472E-4</v>
      </c>
      <c r="U50">
        <f>F50-$F$6</f>
        <v>5.1999999999999991E-2</v>
      </c>
      <c r="V50">
        <f>G50-$G$6</f>
        <v>0.5585</v>
      </c>
      <c r="W50">
        <f>H50-$H$6</f>
        <v>0.14799999999999996</v>
      </c>
      <c r="X50">
        <f>I50-$I$6</f>
        <v>-1.8399999999999972E-2</v>
      </c>
      <c r="Y50">
        <f>J50-$J$6</f>
        <v>-3.8300000000000028E-2</v>
      </c>
      <c r="Z50">
        <f>K50-$K$6</f>
        <v>0.5484</v>
      </c>
      <c r="AA50">
        <f>L50-$L$6</f>
        <v>0.22439999999999999</v>
      </c>
      <c r="AB50">
        <f>M50-$M$6</f>
        <v>-1.9199999999999995E-2</v>
      </c>
      <c r="AC50">
        <f>N50-$N$6</f>
        <v>3.8500000000000006E-2</v>
      </c>
      <c r="AF50" t="s">
        <v>3</v>
      </c>
      <c r="AG50">
        <f t="shared" ref="AG50:AG55" si="23">IF(R50-$R$48&lt;0,"0",R50-$R$48)</f>
        <v>0.33219999999999994</v>
      </c>
      <c r="AH50">
        <f t="shared" si="18"/>
        <v>3.7899999999999961E-2</v>
      </c>
      <c r="AI50" t="str">
        <f t="shared" si="18"/>
        <v>0</v>
      </c>
      <c r="AJ50" t="str">
        <f t="shared" si="18"/>
        <v>0</v>
      </c>
      <c r="AK50">
        <f t="shared" si="21"/>
        <v>0.27910000000000001</v>
      </c>
      <c r="AL50" t="str">
        <f t="shared" si="19"/>
        <v>0</v>
      </c>
      <c r="AM50" t="str">
        <f t="shared" si="19"/>
        <v>0</v>
      </c>
      <c r="AN50" t="str">
        <f t="shared" si="19"/>
        <v>0</v>
      </c>
      <c r="AO50">
        <f t="shared" si="22"/>
        <v>0.46579999999999999</v>
      </c>
      <c r="AP50">
        <f t="shared" si="20"/>
        <v>0.14180000000000001</v>
      </c>
      <c r="AQ50" t="str">
        <f t="shared" si="20"/>
        <v>0</v>
      </c>
      <c r="AR50" t="str">
        <f t="shared" si="20"/>
        <v>0</v>
      </c>
    </row>
    <row r="51" spans="2:52" x14ac:dyDescent="0.3">
      <c r="B51" t="s">
        <v>4</v>
      </c>
      <c r="C51" s="15">
        <v>0.48509999999999998</v>
      </c>
      <c r="D51" s="15">
        <v>0.30359999999999998</v>
      </c>
      <c r="E51" s="15">
        <v>0.22770000000000001</v>
      </c>
      <c r="F51" s="15">
        <v>0.22750000000000001</v>
      </c>
      <c r="G51" s="15">
        <v>0.8125</v>
      </c>
      <c r="H51" s="15">
        <v>0.3649</v>
      </c>
      <c r="I51" s="15">
        <v>0.24079999999999999</v>
      </c>
      <c r="J51" s="15">
        <v>0.23300000000000001</v>
      </c>
      <c r="K51" s="15">
        <v>0.77410000000000001</v>
      </c>
      <c r="L51" s="15">
        <v>0.33760000000000001</v>
      </c>
      <c r="M51" s="15">
        <v>0.23119999999999999</v>
      </c>
      <c r="N51" s="15">
        <v>0.23200000000000001</v>
      </c>
      <c r="Q51" t="s">
        <v>4</v>
      </c>
      <c r="R51">
        <f>C51-$C$7</f>
        <v>0.25329999999999997</v>
      </c>
      <c r="S51">
        <f>D51-$D$7</f>
        <v>9.6399999999999986E-2</v>
      </c>
      <c r="T51">
        <f>E51-$E$7</f>
        <v>3.3900000000000013E-2</v>
      </c>
      <c r="U51">
        <f>F51-$F$7</f>
        <v>8.4000000000000186E-3</v>
      </c>
      <c r="V51">
        <f>G51-$G$7</f>
        <v>0.57650000000000001</v>
      </c>
      <c r="W51">
        <f>H51-$H$7</f>
        <v>0.13980000000000001</v>
      </c>
      <c r="X51">
        <f>I51-$I$7</f>
        <v>1.4899999999999997E-2</v>
      </c>
      <c r="Y51">
        <f>J51-$J$7</f>
        <v>3.4800000000000025E-2</v>
      </c>
      <c r="Z51">
        <f>K51-$K$7</f>
        <v>0.46540000000000004</v>
      </c>
      <c r="AA51">
        <f>L51-$L$7</f>
        <v>0.127</v>
      </c>
      <c r="AB51">
        <f>M51-$M$7</f>
        <v>2.0699999999999996E-2</v>
      </c>
      <c r="AC51">
        <f>N51-$N$7</f>
        <v>3.4800000000000025E-2</v>
      </c>
      <c r="AF51" t="s">
        <v>4</v>
      </c>
      <c r="AG51">
        <f t="shared" si="23"/>
        <v>0.18719999999999995</v>
      </c>
      <c r="AH51">
        <f t="shared" si="18"/>
        <v>3.0299999999999966E-2</v>
      </c>
      <c r="AI51" t="str">
        <f t="shared" si="18"/>
        <v>0</v>
      </c>
      <c r="AJ51" t="str">
        <f t="shared" si="18"/>
        <v>0</v>
      </c>
      <c r="AK51">
        <f t="shared" si="21"/>
        <v>0.29710000000000003</v>
      </c>
      <c r="AL51" t="str">
        <f t="shared" si="19"/>
        <v>0</v>
      </c>
      <c r="AM51" t="str">
        <f t="shared" si="19"/>
        <v>0</v>
      </c>
      <c r="AN51" t="str">
        <f t="shared" si="19"/>
        <v>0</v>
      </c>
      <c r="AO51">
        <f t="shared" si="22"/>
        <v>0.38280000000000003</v>
      </c>
      <c r="AP51">
        <f t="shared" si="20"/>
        <v>4.4400000000000023E-2</v>
      </c>
      <c r="AQ51" t="str">
        <f t="shared" si="20"/>
        <v>0</v>
      </c>
      <c r="AR51" t="str">
        <f t="shared" si="20"/>
        <v>0</v>
      </c>
    </row>
    <row r="52" spans="2:52" x14ac:dyDescent="0.3">
      <c r="B52" t="s">
        <v>5</v>
      </c>
      <c r="C52" s="15">
        <v>0.59289999999999998</v>
      </c>
      <c r="D52" s="15">
        <v>0.33129999999999998</v>
      </c>
      <c r="E52" s="15">
        <v>0.39279999999999998</v>
      </c>
      <c r="F52" s="15">
        <v>0.25040000000000001</v>
      </c>
      <c r="G52" s="15">
        <v>0.80349999999999999</v>
      </c>
      <c r="H52" s="15">
        <v>0.42</v>
      </c>
      <c r="I52" s="15">
        <v>0.40649999999999997</v>
      </c>
      <c r="J52" s="15">
        <v>0.24759999999999999</v>
      </c>
      <c r="K52" s="15">
        <v>0.87770000000000004</v>
      </c>
      <c r="L52" s="15">
        <v>0.41639999999999999</v>
      </c>
      <c r="M52" s="15">
        <v>0.36480000000000001</v>
      </c>
      <c r="N52" s="15">
        <v>0.24460000000000001</v>
      </c>
      <c r="Q52" t="s">
        <v>5</v>
      </c>
      <c r="R52">
        <f>C52-$C$8</f>
        <v>0.34109999999999996</v>
      </c>
      <c r="S52">
        <f>D52-$D$8</f>
        <v>0.10949999999999999</v>
      </c>
      <c r="T52">
        <f>E52-$E$8</f>
        <v>0.16619999999999999</v>
      </c>
      <c r="U52">
        <f>F52-$F$8</f>
        <v>1.1400000000000021E-2</v>
      </c>
      <c r="V52">
        <f>G52-$G$8</f>
        <v>0.57599999999999996</v>
      </c>
      <c r="W52">
        <f>H52-$H$8</f>
        <v>0.18009999999999998</v>
      </c>
      <c r="X52">
        <f>I52-$I$8</f>
        <v>0.16729999999999998</v>
      </c>
      <c r="Y52">
        <f>J52-$J$8</f>
        <v>3.5999999999999976E-2</v>
      </c>
      <c r="Z52">
        <f>K52-$K$8</f>
        <v>0.63719999999999999</v>
      </c>
      <c r="AA52">
        <f>L52-$L$8</f>
        <v>0.19450000000000001</v>
      </c>
      <c r="AB52">
        <f>M52-$M$8</f>
        <v>0.13600000000000001</v>
      </c>
      <c r="AC52">
        <f>N52-$N$8</f>
        <v>4.5000000000000012E-2</v>
      </c>
      <c r="AF52" t="s">
        <v>5</v>
      </c>
      <c r="AG52">
        <f t="shared" si="23"/>
        <v>0.27499999999999991</v>
      </c>
      <c r="AH52">
        <f t="shared" si="18"/>
        <v>4.3399999999999966E-2</v>
      </c>
      <c r="AI52">
        <f t="shared" si="18"/>
        <v>0.10009999999999997</v>
      </c>
      <c r="AJ52" t="str">
        <f t="shared" si="18"/>
        <v>0</v>
      </c>
      <c r="AK52">
        <f t="shared" si="21"/>
        <v>0.29659999999999997</v>
      </c>
      <c r="AL52" t="str">
        <f t="shared" si="19"/>
        <v>0</v>
      </c>
      <c r="AM52" t="str">
        <f t="shared" si="19"/>
        <v>0</v>
      </c>
      <c r="AN52" t="str">
        <f t="shared" si="19"/>
        <v>0</v>
      </c>
      <c r="AO52">
        <f t="shared" si="22"/>
        <v>0.55459999999999998</v>
      </c>
      <c r="AP52">
        <f t="shared" si="20"/>
        <v>0.11190000000000003</v>
      </c>
      <c r="AQ52">
        <f t="shared" si="20"/>
        <v>5.3400000000000031E-2</v>
      </c>
      <c r="AR52" t="str">
        <f t="shared" si="20"/>
        <v>0</v>
      </c>
    </row>
    <row r="53" spans="2:52" x14ac:dyDescent="0.3">
      <c r="B53" t="s">
        <v>6</v>
      </c>
      <c r="C53" s="15">
        <v>0.49469999999999997</v>
      </c>
      <c r="D53" s="15">
        <v>0.49340000000000001</v>
      </c>
      <c r="E53" s="15">
        <v>0.38650000000000001</v>
      </c>
      <c r="F53" s="15">
        <v>1.0680000000000001</v>
      </c>
      <c r="G53" s="15">
        <v>0.5151</v>
      </c>
      <c r="H53" s="15">
        <v>0.42780000000000001</v>
      </c>
      <c r="I53" s="15">
        <v>0.41959999999999997</v>
      </c>
      <c r="J53" s="15">
        <v>1.0976999999999999</v>
      </c>
      <c r="K53" s="15">
        <v>0.53169999999999995</v>
      </c>
      <c r="L53" s="15">
        <v>0.42220000000000002</v>
      </c>
      <c r="M53" s="15">
        <v>0.37990000000000002</v>
      </c>
      <c r="N53" s="15">
        <v>1.1543000000000001</v>
      </c>
      <c r="Q53" t="s">
        <v>6</v>
      </c>
      <c r="R53">
        <f>C53-$C$9</f>
        <v>0.26719999999999999</v>
      </c>
      <c r="S53">
        <f>D53-$D$9</f>
        <v>0.2913</v>
      </c>
      <c r="T53">
        <f>E53-$E$9</f>
        <v>0.16620000000000001</v>
      </c>
      <c r="U53">
        <f>F53-$F$9</f>
        <v>0.84390000000000009</v>
      </c>
      <c r="V53">
        <f>G53-$G$9</f>
        <v>0.30810000000000004</v>
      </c>
      <c r="W53">
        <f>H53-$H$9</f>
        <v>0.19510000000000002</v>
      </c>
      <c r="X53">
        <f>I53-$I$9</f>
        <v>0.19269999999999998</v>
      </c>
      <c r="Y53">
        <f>J53-$J$9</f>
        <v>0.89079999999999993</v>
      </c>
      <c r="Z53">
        <f>K53-$K$9</f>
        <v>0.30929999999999996</v>
      </c>
      <c r="AA53">
        <f>L53-$L$9</f>
        <v>0.20740000000000003</v>
      </c>
      <c r="AB53">
        <f>M53-$M$9</f>
        <v>0.15740000000000001</v>
      </c>
      <c r="AC53">
        <f>N53-$N$9</f>
        <v>0.96100000000000008</v>
      </c>
      <c r="AF53" t="s">
        <v>6</v>
      </c>
      <c r="AG53">
        <f t="shared" si="23"/>
        <v>0.20109999999999997</v>
      </c>
      <c r="AH53">
        <f t="shared" si="18"/>
        <v>0.22519999999999998</v>
      </c>
      <c r="AI53">
        <f t="shared" si="18"/>
        <v>0.10009999999999999</v>
      </c>
      <c r="AJ53">
        <f t="shared" si="18"/>
        <v>0.77780000000000005</v>
      </c>
      <c r="AK53">
        <f t="shared" si="21"/>
        <v>2.8700000000000059E-2</v>
      </c>
      <c r="AL53" t="str">
        <f t="shared" si="19"/>
        <v>0</v>
      </c>
      <c r="AM53" t="str">
        <f t="shared" si="19"/>
        <v>0</v>
      </c>
      <c r="AN53">
        <f t="shared" si="19"/>
        <v>0.61139999999999994</v>
      </c>
      <c r="AO53">
        <f t="shared" si="22"/>
        <v>0.22669999999999998</v>
      </c>
      <c r="AP53">
        <f t="shared" si="20"/>
        <v>0.12480000000000005</v>
      </c>
      <c r="AQ53">
        <f t="shared" si="20"/>
        <v>7.4800000000000033E-2</v>
      </c>
      <c r="AR53">
        <f t="shared" si="20"/>
        <v>0.87840000000000007</v>
      </c>
    </row>
    <row r="54" spans="2:52" x14ac:dyDescent="0.3">
      <c r="B54" t="s">
        <v>7</v>
      </c>
      <c r="C54" s="15">
        <v>0.27260000000000001</v>
      </c>
      <c r="D54" s="15">
        <v>0.28970000000000001</v>
      </c>
      <c r="E54" s="15">
        <v>0.3165</v>
      </c>
      <c r="F54" s="15">
        <v>0.23780000000000001</v>
      </c>
      <c r="G54" s="15">
        <v>0.2757</v>
      </c>
      <c r="H54" s="15">
        <v>0.30520000000000003</v>
      </c>
      <c r="I54" s="15">
        <v>0.27010000000000001</v>
      </c>
      <c r="J54" s="15">
        <v>0.27750000000000002</v>
      </c>
      <c r="K54" s="15">
        <v>0.27700000000000002</v>
      </c>
      <c r="L54" s="15">
        <v>0.3044</v>
      </c>
      <c r="M54" s="15">
        <v>0.27979999999999999</v>
      </c>
      <c r="N54" s="15">
        <v>0.27660000000000001</v>
      </c>
      <c r="Q54" t="s">
        <v>7</v>
      </c>
      <c r="R54">
        <f>C54-$C$10</f>
        <v>4.2200000000000015E-2</v>
      </c>
      <c r="S54">
        <f>D54-$D$10</f>
        <v>6.5700000000000008E-2</v>
      </c>
      <c r="T54">
        <f>E54-$E$10</f>
        <v>7.0300000000000001E-2</v>
      </c>
      <c r="U54">
        <f>F54-$F$10</f>
        <v>9.3000000000000027E-3</v>
      </c>
      <c r="V54">
        <f>G54-$G$10</f>
        <v>4.4800000000000006E-2</v>
      </c>
      <c r="W54">
        <f>H54-$H$10</f>
        <v>8.3200000000000024E-2</v>
      </c>
      <c r="X54">
        <f>I54-$I$10</f>
        <v>4.9399999999999999E-2</v>
      </c>
      <c r="Y54">
        <f>J54-$J$10</f>
        <v>2.0200000000000051E-2</v>
      </c>
      <c r="Z54">
        <f>K54-$K$10</f>
        <v>6.5700000000000036E-2</v>
      </c>
      <c r="AA54">
        <f>L54-$L$10</f>
        <v>5.7700000000000001E-2</v>
      </c>
      <c r="AB54">
        <f>M54-$M$10</f>
        <v>4.1099999999999998E-2</v>
      </c>
      <c r="AC54">
        <f>N54-$N$10</f>
        <v>5.7800000000000018E-2</v>
      </c>
      <c r="AF54" t="s">
        <v>7</v>
      </c>
      <c r="AG54" t="str">
        <f t="shared" si="23"/>
        <v>0</v>
      </c>
      <c r="AH54" t="str">
        <f t="shared" si="18"/>
        <v>0</v>
      </c>
      <c r="AI54">
        <f t="shared" si="18"/>
        <v>4.1999999999999815E-3</v>
      </c>
      <c r="AJ54" t="str">
        <f t="shared" si="18"/>
        <v>0</v>
      </c>
      <c r="AK54" t="str">
        <f t="shared" si="21"/>
        <v>0</v>
      </c>
      <c r="AL54" t="str">
        <f t="shared" si="19"/>
        <v>0</v>
      </c>
      <c r="AM54" t="str">
        <f t="shared" si="19"/>
        <v>0</v>
      </c>
      <c r="AN54" t="str">
        <f t="shared" si="19"/>
        <v>0</v>
      </c>
      <c r="AO54" t="str">
        <f t="shared" si="22"/>
        <v>0</v>
      </c>
      <c r="AP54" t="str">
        <f t="shared" si="20"/>
        <v>0</v>
      </c>
      <c r="AQ54" t="str">
        <f t="shared" si="20"/>
        <v>0</v>
      </c>
      <c r="AR54" t="str">
        <f t="shared" si="20"/>
        <v>0</v>
      </c>
    </row>
    <row r="55" spans="2:52" x14ac:dyDescent="0.3">
      <c r="B55" t="s">
        <v>8</v>
      </c>
      <c r="C55" s="15">
        <v>0.25940000000000002</v>
      </c>
      <c r="D55" s="15">
        <v>0.24429999999999999</v>
      </c>
      <c r="E55" s="15">
        <v>0.25519999999999998</v>
      </c>
      <c r="F55" s="15">
        <v>0.24660000000000001</v>
      </c>
      <c r="G55" s="15">
        <v>0.25819999999999999</v>
      </c>
      <c r="H55" s="15">
        <v>0.26240000000000002</v>
      </c>
      <c r="I55" s="15">
        <v>0.27100000000000002</v>
      </c>
      <c r="J55" s="15">
        <v>0.29859999999999998</v>
      </c>
      <c r="K55" s="15">
        <v>0.2591</v>
      </c>
      <c r="L55" s="15">
        <v>0.25209999999999999</v>
      </c>
      <c r="M55" s="15">
        <v>0.24540000000000001</v>
      </c>
      <c r="N55" s="15">
        <v>0.2681</v>
      </c>
      <c r="Q55" t="s">
        <v>8</v>
      </c>
      <c r="R55">
        <f>C55-$C$11</f>
        <v>5.0800000000000012E-2</v>
      </c>
      <c r="S55">
        <f>D55-$D$11</f>
        <v>3.1599999999999989E-2</v>
      </c>
      <c r="T55">
        <f>E55-$E$11</f>
        <v>1.9199999999999995E-2</v>
      </c>
      <c r="U55">
        <f>F55-$F$11</f>
        <v>-5.8999999999999886E-3</v>
      </c>
      <c r="V55">
        <f>G55-$G$11</f>
        <v>4.3099999999999972E-2</v>
      </c>
      <c r="W55">
        <f>H55-$H$11</f>
        <v>4.8600000000000032E-2</v>
      </c>
      <c r="X55">
        <f>I55-$I$11</f>
        <v>5.6900000000000006E-2</v>
      </c>
      <c r="Y55">
        <f>J55-$J$11</f>
        <v>8.1399999999999972E-2</v>
      </c>
      <c r="Z55">
        <f>K55-$K$11</f>
        <v>3.1E-2</v>
      </c>
      <c r="AA55">
        <f>L55-$L$11</f>
        <v>5.6399999999999978E-2</v>
      </c>
      <c r="AB55">
        <f>M55-$M$11</f>
        <v>4.830000000000001E-2</v>
      </c>
      <c r="AC55">
        <f>N55-$N$11</f>
        <v>7.5500000000000012E-2</v>
      </c>
      <c r="AF55" t="s">
        <v>8</v>
      </c>
      <c r="AG55" t="str">
        <f t="shared" si="23"/>
        <v>0</v>
      </c>
      <c r="AH55" t="str">
        <f t="shared" si="18"/>
        <v>0</v>
      </c>
      <c r="AI55" t="str">
        <f t="shared" si="18"/>
        <v>0</v>
      </c>
      <c r="AJ55" t="str">
        <f t="shared" si="18"/>
        <v>0</v>
      </c>
      <c r="AK55" t="str">
        <f t="shared" si="21"/>
        <v>0</v>
      </c>
      <c r="AL55" t="str">
        <f t="shared" si="19"/>
        <v>0</v>
      </c>
      <c r="AM55" t="str">
        <f t="shared" si="19"/>
        <v>0</v>
      </c>
      <c r="AN55" t="str">
        <f t="shared" si="19"/>
        <v>0</v>
      </c>
      <c r="AO55" t="str">
        <f t="shared" si="22"/>
        <v>0</v>
      </c>
      <c r="AP55" t="str">
        <f t="shared" si="20"/>
        <v>0</v>
      </c>
      <c r="AQ55" t="str">
        <f t="shared" si="20"/>
        <v>0</v>
      </c>
      <c r="AR55" t="str">
        <f t="shared" si="20"/>
        <v>0</v>
      </c>
    </row>
    <row r="57" spans="2:52" x14ac:dyDescent="0.3">
      <c r="B57">
        <v>120</v>
      </c>
      <c r="Q57">
        <v>120</v>
      </c>
      <c r="AF57">
        <v>120</v>
      </c>
      <c r="AV57" t="s">
        <v>10</v>
      </c>
      <c r="AW57" t="s">
        <v>11</v>
      </c>
      <c r="AX57" t="s">
        <v>12</v>
      </c>
      <c r="AY57" t="s">
        <v>13</v>
      </c>
      <c r="AZ57" t="s">
        <v>14</v>
      </c>
    </row>
    <row r="58" spans="2:52" x14ac:dyDescent="0.3">
      <c r="B58" t="s">
        <v>0</v>
      </c>
      <c r="C58" s="1">
        <v>1</v>
      </c>
      <c r="D58" s="1">
        <v>2</v>
      </c>
      <c r="E58" s="1">
        <v>3</v>
      </c>
      <c r="F58" s="1">
        <v>4</v>
      </c>
      <c r="G58" s="1">
        <v>5</v>
      </c>
      <c r="H58" s="1">
        <v>6</v>
      </c>
      <c r="I58" s="1">
        <v>7</v>
      </c>
      <c r="J58" s="1">
        <v>8</v>
      </c>
      <c r="K58" s="1">
        <v>9</v>
      </c>
      <c r="L58" s="1">
        <v>10</v>
      </c>
      <c r="M58" s="1">
        <v>11</v>
      </c>
      <c r="N58" s="1">
        <v>12</v>
      </c>
      <c r="Q58" t="s">
        <v>0</v>
      </c>
      <c r="R58">
        <v>1</v>
      </c>
      <c r="S58">
        <v>2</v>
      </c>
      <c r="T58">
        <v>3</v>
      </c>
      <c r="U58">
        <v>4</v>
      </c>
      <c r="V58">
        <v>5</v>
      </c>
      <c r="W58">
        <v>6</v>
      </c>
      <c r="X58">
        <v>7</v>
      </c>
      <c r="Y58">
        <v>8</v>
      </c>
      <c r="Z58">
        <v>9</v>
      </c>
      <c r="AA58">
        <v>10</v>
      </c>
      <c r="AB58">
        <v>11</v>
      </c>
      <c r="AC58">
        <v>12</v>
      </c>
      <c r="AF58" t="s">
        <v>0</v>
      </c>
      <c r="AG58">
        <v>1</v>
      </c>
      <c r="AH58">
        <v>2</v>
      </c>
      <c r="AI58">
        <v>3</v>
      </c>
      <c r="AJ58">
        <v>4</v>
      </c>
      <c r="AK58">
        <v>5</v>
      </c>
      <c r="AL58">
        <v>6</v>
      </c>
      <c r="AM58">
        <v>7</v>
      </c>
      <c r="AN58">
        <v>8</v>
      </c>
      <c r="AO58">
        <v>9</v>
      </c>
      <c r="AP58">
        <v>10</v>
      </c>
      <c r="AQ58">
        <v>11</v>
      </c>
      <c r="AR58">
        <v>12</v>
      </c>
      <c r="AV58">
        <f>SUM(AG59:AJ66)/31</f>
        <v>0.18699677419354838</v>
      </c>
      <c r="AW58">
        <f>SUM(AK59:AN66)/31</f>
        <v>8.4741935483870975E-2</v>
      </c>
      <c r="AX58">
        <f>SUM(AO59:AR66)/31</f>
        <v>0.20680000000000001</v>
      </c>
      <c r="AY58">
        <f>AVERAGE(AV58:AX58)</f>
        <v>0.15951290322580647</v>
      </c>
      <c r="AZ58">
        <f>STDEV(AV58:AX58)</f>
        <v>6.5506222230292663E-2</v>
      </c>
    </row>
    <row r="59" spans="2:52" x14ac:dyDescent="0.3">
      <c r="B59" t="s">
        <v>1</v>
      </c>
      <c r="C59" s="15">
        <v>0.28189999999999998</v>
      </c>
      <c r="D59" s="15">
        <v>0.2752</v>
      </c>
      <c r="E59" s="15">
        <v>0.31459999999999999</v>
      </c>
      <c r="F59" s="15">
        <v>0.38009999999999999</v>
      </c>
      <c r="G59" s="15">
        <v>0.6452</v>
      </c>
      <c r="H59" s="15">
        <v>0.28760000000000002</v>
      </c>
      <c r="I59" s="15">
        <v>0.30630000000000002</v>
      </c>
      <c r="J59" s="15">
        <v>0.36699999999999999</v>
      </c>
      <c r="K59" s="15">
        <v>0.28670000000000001</v>
      </c>
      <c r="L59" s="15">
        <v>0.28639999999999999</v>
      </c>
      <c r="M59" s="15">
        <v>0.313</v>
      </c>
      <c r="N59" s="15">
        <v>0.35930000000000001</v>
      </c>
      <c r="Q59" t="s">
        <v>1</v>
      </c>
      <c r="R59">
        <f>C59-$C$4</f>
        <v>7.8499999999999986E-2</v>
      </c>
      <c r="S59">
        <f>D59-$D$4</f>
        <v>7.4699999999999989E-2</v>
      </c>
      <c r="T59">
        <f>E59-$E$4</f>
        <v>0.12179999999999999</v>
      </c>
      <c r="U59">
        <f>F59-$F$4</f>
        <v>0.1946</v>
      </c>
      <c r="V59">
        <f>G59-$G$4</f>
        <v>0.45779999999999998</v>
      </c>
      <c r="W59">
        <f>H59-$H$4</f>
        <v>8.660000000000001E-2</v>
      </c>
      <c r="X59">
        <f>I59-$I$4</f>
        <v>9.6200000000000008E-2</v>
      </c>
      <c r="Y59">
        <f>J59-$J$4</f>
        <v>0.18059999999999998</v>
      </c>
      <c r="Z59">
        <f>K59-$K$4</f>
        <v>0.1026</v>
      </c>
      <c r="AA59">
        <f>L59-$L$4</f>
        <v>0.10049999999999998</v>
      </c>
      <c r="AB59">
        <f>M59-$M$4</f>
        <v>0.13009999999999999</v>
      </c>
      <c r="AC59">
        <f>N59-$N$4</f>
        <v>0.15790000000000001</v>
      </c>
      <c r="AF59" t="s">
        <v>1</v>
      </c>
      <c r="AG59">
        <f>IF(R59-$R$59&lt;0,"0",R59-$R$59)</f>
        <v>0</v>
      </c>
      <c r="AH59" t="str">
        <f t="shared" ref="AH59:AJ66" si="24">IF(S59-$R$59&lt;0,"0",S59-$R$59)</f>
        <v>0</v>
      </c>
      <c r="AI59">
        <f t="shared" si="24"/>
        <v>4.3300000000000005E-2</v>
      </c>
      <c r="AJ59">
        <f t="shared" si="24"/>
        <v>0.11610000000000001</v>
      </c>
      <c r="AK59">
        <f>IF(V59-$V$59&lt;0,"0",V59-$V$59)</f>
        <v>0</v>
      </c>
      <c r="AL59" t="str">
        <f t="shared" ref="AL59:AN66" si="25">IF(W59-$V$59&lt;0,"0",W59-$V$59)</f>
        <v>0</v>
      </c>
      <c r="AM59" t="str">
        <f t="shared" si="25"/>
        <v>0</v>
      </c>
      <c r="AN59" t="str">
        <f t="shared" si="25"/>
        <v>0</v>
      </c>
      <c r="AO59">
        <f>IF(Z59-$Z$59&lt;0,"0",Z59-$Z$59)</f>
        <v>0</v>
      </c>
      <c r="AP59" t="str">
        <f t="shared" ref="AP59:AR66" si="26">IF(AA59-$Z$59&lt;0,"0",AA59-$Z$59)</f>
        <v>0</v>
      </c>
      <c r="AQ59">
        <f t="shared" si="26"/>
        <v>2.7499999999999997E-2</v>
      </c>
      <c r="AR59">
        <f t="shared" si="26"/>
        <v>5.5300000000000016E-2</v>
      </c>
    </row>
    <row r="60" spans="2:52" x14ac:dyDescent="0.3">
      <c r="B60" t="s">
        <v>2</v>
      </c>
      <c r="C60" s="15">
        <v>0.30130000000000001</v>
      </c>
      <c r="D60" s="15">
        <v>0.31059999999999999</v>
      </c>
      <c r="E60" s="15">
        <v>0.36770000000000003</v>
      </c>
      <c r="F60" s="15">
        <v>0.97960000000000003</v>
      </c>
      <c r="G60" s="15">
        <v>0.31009999999999999</v>
      </c>
      <c r="H60" s="15">
        <v>0.28549999999999998</v>
      </c>
      <c r="I60" s="15">
        <v>0.32940000000000003</v>
      </c>
      <c r="J60" s="15">
        <v>0.98150000000000004</v>
      </c>
      <c r="K60" s="15">
        <v>0.31709999999999999</v>
      </c>
      <c r="L60" s="15">
        <v>0.29370000000000002</v>
      </c>
      <c r="M60" s="15">
        <v>0.29260000000000003</v>
      </c>
      <c r="N60" s="15">
        <v>0.90710000000000002</v>
      </c>
      <c r="Q60" t="s">
        <v>2</v>
      </c>
      <c r="R60">
        <f>C60-$C$5</f>
        <v>8.2200000000000023E-2</v>
      </c>
      <c r="S60">
        <f>D60-$D$5</f>
        <v>9.2099999999999987E-2</v>
      </c>
      <c r="T60">
        <f>E60-$E$5</f>
        <v>0.18570000000000003</v>
      </c>
      <c r="U60">
        <f>F60-$F$5</f>
        <v>0.79</v>
      </c>
      <c r="V60">
        <f>G60-$G$5</f>
        <v>0.10599999999999998</v>
      </c>
      <c r="W60">
        <f>H60-$H$5</f>
        <v>6.8799999999999972E-2</v>
      </c>
      <c r="X60">
        <f>I60-$I$5</f>
        <v>0.14160000000000003</v>
      </c>
      <c r="Y60">
        <f>J60-$J$5</f>
        <v>0.79270000000000007</v>
      </c>
      <c r="Z60">
        <f>K60-$K$5</f>
        <v>0.1195</v>
      </c>
      <c r="AA60">
        <f>L60-$L$5</f>
        <v>8.2700000000000023E-2</v>
      </c>
      <c r="AB60">
        <f>M60-$M$5</f>
        <v>0.11090000000000003</v>
      </c>
      <c r="AC60">
        <f>N60-$N$5</f>
        <v>0.7147</v>
      </c>
      <c r="AF60" t="s">
        <v>2</v>
      </c>
      <c r="AG60">
        <f t="shared" ref="AG60:AG66" si="27">IF(R60-$R$59&lt;0,"0",R60-$R$59)</f>
        <v>3.7000000000000366E-3</v>
      </c>
      <c r="AH60">
        <f t="shared" si="24"/>
        <v>1.3600000000000001E-2</v>
      </c>
      <c r="AI60">
        <f t="shared" si="24"/>
        <v>0.10720000000000005</v>
      </c>
      <c r="AJ60">
        <f t="shared" si="24"/>
        <v>0.71150000000000002</v>
      </c>
      <c r="AK60" t="str">
        <f t="shared" ref="AK60:AK66" si="28">IF(V60-$V$59&lt;0,"0",V60-$V$59)</f>
        <v>0</v>
      </c>
      <c r="AL60" t="str">
        <f t="shared" si="25"/>
        <v>0</v>
      </c>
      <c r="AM60" t="str">
        <f t="shared" si="25"/>
        <v>0</v>
      </c>
      <c r="AN60">
        <f t="shared" si="25"/>
        <v>0.33490000000000009</v>
      </c>
      <c r="AO60">
        <f t="shared" ref="AO60:AO66" si="29">IF(Z60-$Z$59&lt;0,"0",Z60-$Z$59)</f>
        <v>1.6899999999999998E-2</v>
      </c>
      <c r="AP60" t="str">
        <f t="shared" si="26"/>
        <v>0</v>
      </c>
      <c r="AQ60">
        <f t="shared" si="26"/>
        <v>8.3000000000000296E-3</v>
      </c>
      <c r="AR60">
        <f t="shared" si="26"/>
        <v>0.61209999999999998</v>
      </c>
    </row>
    <row r="61" spans="2:52" x14ac:dyDescent="0.3">
      <c r="B61" t="s">
        <v>3</v>
      </c>
      <c r="C61" s="15">
        <v>0.94179999999999997</v>
      </c>
      <c r="D61" s="15">
        <v>0.37619999999999998</v>
      </c>
      <c r="E61" s="15">
        <v>0.24390000000000001</v>
      </c>
      <c r="F61" s="15">
        <v>0.30599999999999999</v>
      </c>
      <c r="G61" s="15">
        <v>1.0993999999999999</v>
      </c>
      <c r="H61" s="15">
        <v>0.43990000000000001</v>
      </c>
      <c r="I61" s="15">
        <v>0.23960000000000001</v>
      </c>
      <c r="J61" s="15">
        <v>0.29549999999999998</v>
      </c>
      <c r="K61" s="15">
        <v>1.1706000000000001</v>
      </c>
      <c r="L61" s="15">
        <v>0.57369999999999999</v>
      </c>
      <c r="M61" s="15">
        <v>0.24429999999999999</v>
      </c>
      <c r="N61" s="15">
        <v>0.28360000000000002</v>
      </c>
      <c r="Q61" t="s">
        <v>3</v>
      </c>
      <c r="R61">
        <f>C61-$C$6</f>
        <v>0.71099999999999997</v>
      </c>
      <c r="S61">
        <f>D61-$D$6</f>
        <v>0.18369999999999997</v>
      </c>
      <c r="T61">
        <f>E61-$E$6</f>
        <v>4.9000000000000155E-3</v>
      </c>
      <c r="U61">
        <f>F61-$F$6</f>
        <v>8.9700000000000002E-2</v>
      </c>
      <c r="V61">
        <f>G61-$G$6</f>
        <v>0.88429999999999986</v>
      </c>
      <c r="W61">
        <f>H61-$H$6</f>
        <v>0.2379</v>
      </c>
      <c r="X61">
        <f>I61-$I$6</f>
        <v>-1.1099999999999971E-2</v>
      </c>
      <c r="Y61">
        <f>J61-$J$6</f>
        <v>1.4999999999999958E-2</v>
      </c>
      <c r="Z61">
        <f>K61-$K$6</f>
        <v>0.92980000000000007</v>
      </c>
      <c r="AA61">
        <f>L61-$L$6</f>
        <v>0.37809999999999999</v>
      </c>
      <c r="AB61">
        <f>M61-$M$6</f>
        <v>-1.2700000000000017E-2</v>
      </c>
      <c r="AC61">
        <f>N61-$N$6</f>
        <v>5.3900000000000031E-2</v>
      </c>
      <c r="AF61" t="s">
        <v>3</v>
      </c>
      <c r="AG61">
        <f t="shared" si="27"/>
        <v>0.63249999999999995</v>
      </c>
      <c r="AH61">
        <f t="shared" si="24"/>
        <v>0.10519999999999999</v>
      </c>
      <c r="AI61" t="str">
        <f t="shared" si="24"/>
        <v>0</v>
      </c>
      <c r="AJ61">
        <f t="shared" si="24"/>
        <v>1.1200000000000015E-2</v>
      </c>
      <c r="AK61">
        <f t="shared" si="28"/>
        <v>0.42649999999999988</v>
      </c>
      <c r="AL61" t="str">
        <f t="shared" si="25"/>
        <v>0</v>
      </c>
      <c r="AM61" t="str">
        <f t="shared" si="25"/>
        <v>0</v>
      </c>
      <c r="AN61" t="str">
        <f t="shared" si="25"/>
        <v>0</v>
      </c>
      <c r="AO61">
        <f t="shared" si="29"/>
        <v>0.82720000000000005</v>
      </c>
      <c r="AP61">
        <f t="shared" si="26"/>
        <v>0.27549999999999997</v>
      </c>
      <c r="AQ61" t="str">
        <f t="shared" si="26"/>
        <v>0</v>
      </c>
      <c r="AR61" t="str">
        <f t="shared" si="26"/>
        <v>0</v>
      </c>
    </row>
    <row r="62" spans="2:52" x14ac:dyDescent="0.3">
      <c r="B62" t="s">
        <v>4</v>
      </c>
      <c r="C62" s="15">
        <v>0.73960000000000004</v>
      </c>
      <c r="D62" s="15">
        <v>0.38919999999999999</v>
      </c>
      <c r="E62" s="15">
        <v>0.22889999999999999</v>
      </c>
      <c r="F62" s="15">
        <v>0.23300000000000001</v>
      </c>
      <c r="G62" s="15">
        <v>1.1623000000000001</v>
      </c>
      <c r="H62" s="15">
        <v>0.48430000000000001</v>
      </c>
      <c r="I62" s="15">
        <v>0.2412</v>
      </c>
      <c r="J62" s="15">
        <v>0.23760000000000001</v>
      </c>
      <c r="K62" s="15">
        <v>1.0865</v>
      </c>
      <c r="L62" s="15">
        <v>0.42380000000000001</v>
      </c>
      <c r="M62" s="15">
        <v>0.2291</v>
      </c>
      <c r="N62" s="15">
        <v>0.23039999999999999</v>
      </c>
      <c r="Q62" t="s">
        <v>4</v>
      </c>
      <c r="R62">
        <f>C62-$C$7</f>
        <v>0.50780000000000003</v>
      </c>
      <c r="S62">
        <f>D62-$D$7</f>
        <v>0.182</v>
      </c>
      <c r="T62">
        <f>E62-$E$7</f>
        <v>3.5099999999999992E-2</v>
      </c>
      <c r="U62">
        <f>F62-$F$7</f>
        <v>1.3900000000000023E-2</v>
      </c>
      <c r="V62">
        <f>G62-$G$7</f>
        <v>0.92630000000000012</v>
      </c>
      <c r="W62">
        <f>H62-$H$7</f>
        <v>0.25919999999999999</v>
      </c>
      <c r="X62">
        <f>I62-$I$7</f>
        <v>1.5300000000000008E-2</v>
      </c>
      <c r="Y62">
        <f>J62-$J$7</f>
        <v>3.9400000000000018E-2</v>
      </c>
      <c r="Z62">
        <f>K62-$K$7</f>
        <v>0.77780000000000005</v>
      </c>
      <c r="AA62">
        <f>L62-$L$7</f>
        <v>0.2132</v>
      </c>
      <c r="AB62">
        <f>M62-$M$7</f>
        <v>1.8600000000000005E-2</v>
      </c>
      <c r="AC62">
        <f>N62-$N$7</f>
        <v>3.3200000000000007E-2</v>
      </c>
      <c r="AF62" t="s">
        <v>4</v>
      </c>
      <c r="AG62">
        <f t="shared" si="27"/>
        <v>0.42930000000000001</v>
      </c>
      <c r="AH62">
        <f t="shared" si="24"/>
        <v>0.10350000000000001</v>
      </c>
      <c r="AI62" t="str">
        <f t="shared" si="24"/>
        <v>0</v>
      </c>
      <c r="AJ62" t="str">
        <f t="shared" si="24"/>
        <v>0</v>
      </c>
      <c r="AK62">
        <f t="shared" si="28"/>
        <v>0.46850000000000014</v>
      </c>
      <c r="AL62" t="str">
        <f t="shared" si="25"/>
        <v>0</v>
      </c>
      <c r="AM62" t="str">
        <f t="shared" si="25"/>
        <v>0</v>
      </c>
      <c r="AN62" t="str">
        <f t="shared" si="25"/>
        <v>0</v>
      </c>
      <c r="AO62">
        <f t="shared" si="29"/>
        <v>0.67520000000000002</v>
      </c>
      <c r="AP62">
        <f t="shared" si="26"/>
        <v>0.1106</v>
      </c>
      <c r="AQ62" t="str">
        <f t="shared" si="26"/>
        <v>0</v>
      </c>
      <c r="AR62" t="str">
        <f t="shared" si="26"/>
        <v>0</v>
      </c>
    </row>
    <row r="63" spans="2:52" x14ac:dyDescent="0.3">
      <c r="B63" t="s">
        <v>5</v>
      </c>
      <c r="C63" s="15">
        <v>0.93379999999999996</v>
      </c>
      <c r="D63" s="15">
        <v>0.42520000000000002</v>
      </c>
      <c r="E63" s="15">
        <v>0.63100000000000001</v>
      </c>
      <c r="F63" s="15">
        <v>0.2722</v>
      </c>
      <c r="G63" s="15">
        <v>1.1519999999999999</v>
      </c>
      <c r="H63" s="15">
        <v>0.51819999999999999</v>
      </c>
      <c r="I63" s="15">
        <v>0.64190000000000003</v>
      </c>
      <c r="J63" s="15">
        <v>0.26219999999999999</v>
      </c>
      <c r="K63" s="15">
        <v>1.151</v>
      </c>
      <c r="L63" s="15">
        <v>0.57010000000000005</v>
      </c>
      <c r="M63" s="15">
        <v>0.65469999999999995</v>
      </c>
      <c r="N63" s="15">
        <v>0.24759999999999999</v>
      </c>
      <c r="Q63" t="s">
        <v>5</v>
      </c>
      <c r="R63">
        <f>C63-$C$8</f>
        <v>0.68199999999999994</v>
      </c>
      <c r="S63">
        <f>D63-$D$8</f>
        <v>0.20340000000000003</v>
      </c>
      <c r="T63">
        <f>E63-$E$8</f>
        <v>0.40439999999999998</v>
      </c>
      <c r="U63">
        <f>F63-$F$8</f>
        <v>3.3200000000000007E-2</v>
      </c>
      <c r="V63">
        <f>G63-$G$8</f>
        <v>0.92449999999999988</v>
      </c>
      <c r="W63">
        <f>H63-$H$8</f>
        <v>0.27829999999999999</v>
      </c>
      <c r="X63">
        <f>I63-$I$8</f>
        <v>0.40270000000000006</v>
      </c>
      <c r="Y63">
        <f>J63-$J$8</f>
        <v>5.0599999999999978E-2</v>
      </c>
      <c r="Z63">
        <f>K63-$K$8</f>
        <v>0.91050000000000009</v>
      </c>
      <c r="AA63">
        <f>L63-$L$8</f>
        <v>0.34820000000000007</v>
      </c>
      <c r="AB63">
        <f>M63-$M$8</f>
        <v>0.42589999999999995</v>
      </c>
      <c r="AC63">
        <f>N63-$N$8</f>
        <v>4.7999999999999987E-2</v>
      </c>
      <c r="AF63" t="s">
        <v>5</v>
      </c>
      <c r="AG63">
        <f t="shared" si="27"/>
        <v>0.60349999999999993</v>
      </c>
      <c r="AH63">
        <f t="shared" si="24"/>
        <v>0.12490000000000004</v>
      </c>
      <c r="AI63">
        <f t="shared" si="24"/>
        <v>0.32589999999999997</v>
      </c>
      <c r="AJ63" t="str">
        <f t="shared" si="24"/>
        <v>0</v>
      </c>
      <c r="AK63">
        <f t="shared" si="28"/>
        <v>0.46669999999999989</v>
      </c>
      <c r="AL63" t="str">
        <f t="shared" si="25"/>
        <v>0</v>
      </c>
      <c r="AM63" t="str">
        <f t="shared" si="25"/>
        <v>0</v>
      </c>
      <c r="AN63" t="str">
        <f t="shared" si="25"/>
        <v>0</v>
      </c>
      <c r="AO63">
        <f t="shared" si="29"/>
        <v>0.80790000000000006</v>
      </c>
      <c r="AP63">
        <f t="shared" si="26"/>
        <v>0.24560000000000007</v>
      </c>
      <c r="AQ63">
        <f t="shared" si="26"/>
        <v>0.32329999999999992</v>
      </c>
      <c r="AR63" t="str">
        <f t="shared" si="26"/>
        <v>0</v>
      </c>
    </row>
    <row r="64" spans="2:52" x14ac:dyDescent="0.3">
      <c r="B64" t="s">
        <v>6</v>
      </c>
      <c r="C64" s="15">
        <v>0.73180000000000001</v>
      </c>
      <c r="D64" s="15">
        <v>0.78639999999999999</v>
      </c>
      <c r="E64" s="15">
        <v>0.66669999999999996</v>
      </c>
      <c r="F64" s="15">
        <v>1.4058999999999999</v>
      </c>
      <c r="G64" s="15">
        <v>0.80479999999999996</v>
      </c>
      <c r="H64" s="15">
        <v>0.66169999999999995</v>
      </c>
      <c r="I64" s="15">
        <v>0.69930000000000003</v>
      </c>
      <c r="J64" s="15">
        <v>1.4404999999999999</v>
      </c>
      <c r="K64" s="15">
        <v>0.83209999999999995</v>
      </c>
      <c r="L64" s="15">
        <v>0.56200000000000006</v>
      </c>
      <c r="M64" s="15">
        <v>0.66879999999999995</v>
      </c>
      <c r="N64" s="15">
        <v>1.5770999999999999</v>
      </c>
      <c r="Q64" t="s">
        <v>6</v>
      </c>
      <c r="R64">
        <f>C64-$C$9</f>
        <v>0.50429999999999997</v>
      </c>
      <c r="S64">
        <f>D64-$D$9</f>
        <v>0.58430000000000004</v>
      </c>
      <c r="T64">
        <f>E64-$E$9</f>
        <v>0.44639999999999996</v>
      </c>
      <c r="U64">
        <f>F64-$F$9</f>
        <v>1.1818</v>
      </c>
      <c r="V64">
        <f>G64-$G$9</f>
        <v>0.5978</v>
      </c>
      <c r="W64">
        <f>H64-$H$9</f>
        <v>0.42899999999999994</v>
      </c>
      <c r="X64">
        <f>I64-$I$9</f>
        <v>0.47240000000000004</v>
      </c>
      <c r="Y64">
        <f>J64-$J$9</f>
        <v>1.2335999999999998</v>
      </c>
      <c r="Z64">
        <f>K64-$K$9</f>
        <v>0.60969999999999991</v>
      </c>
      <c r="AA64">
        <f>L64-$L$9</f>
        <v>0.34720000000000006</v>
      </c>
      <c r="AB64">
        <f>M64-$M$9</f>
        <v>0.44629999999999992</v>
      </c>
      <c r="AC64">
        <f>N64-$N$9</f>
        <v>1.3837999999999999</v>
      </c>
      <c r="AF64" t="s">
        <v>6</v>
      </c>
      <c r="AG64">
        <f t="shared" si="27"/>
        <v>0.42579999999999996</v>
      </c>
      <c r="AH64">
        <f t="shared" si="24"/>
        <v>0.50580000000000003</v>
      </c>
      <c r="AI64">
        <f t="shared" si="24"/>
        <v>0.3679</v>
      </c>
      <c r="AJ64">
        <f t="shared" si="24"/>
        <v>1.1032999999999999</v>
      </c>
      <c r="AK64">
        <f t="shared" si="28"/>
        <v>0.14000000000000001</v>
      </c>
      <c r="AL64" t="str">
        <f t="shared" si="25"/>
        <v>0</v>
      </c>
      <c r="AM64">
        <f t="shared" si="25"/>
        <v>1.4600000000000057E-2</v>
      </c>
      <c r="AN64">
        <f t="shared" si="25"/>
        <v>0.77579999999999982</v>
      </c>
      <c r="AO64">
        <f t="shared" si="29"/>
        <v>0.50709999999999988</v>
      </c>
      <c r="AP64">
        <f t="shared" si="26"/>
        <v>0.24460000000000007</v>
      </c>
      <c r="AQ64">
        <f t="shared" si="26"/>
        <v>0.34369999999999989</v>
      </c>
      <c r="AR64">
        <f t="shared" si="26"/>
        <v>1.2811999999999999</v>
      </c>
    </row>
    <row r="65" spans="2:52" x14ac:dyDescent="0.3">
      <c r="B65" t="s">
        <v>7</v>
      </c>
      <c r="C65" s="15">
        <v>0.27160000000000001</v>
      </c>
      <c r="D65" s="15">
        <v>0.3105</v>
      </c>
      <c r="E65" s="15">
        <v>0.37940000000000002</v>
      </c>
      <c r="F65" s="15">
        <v>0.25540000000000002</v>
      </c>
      <c r="G65" s="15">
        <v>0.29089999999999999</v>
      </c>
      <c r="H65" s="15">
        <v>0.36399999999999999</v>
      </c>
      <c r="I65" s="15">
        <v>0.29809999999999998</v>
      </c>
      <c r="J65" s="15">
        <v>0.28910000000000002</v>
      </c>
      <c r="K65" s="15">
        <v>0.29399999999999998</v>
      </c>
      <c r="L65" s="15">
        <v>0.38469999999999999</v>
      </c>
      <c r="M65" s="15">
        <v>0.29549999999999998</v>
      </c>
      <c r="N65" s="15">
        <v>0.27939999999999998</v>
      </c>
      <c r="Q65" t="s">
        <v>7</v>
      </c>
      <c r="R65">
        <f>C65-$C$10</f>
        <v>4.1200000000000014E-2</v>
      </c>
      <c r="S65">
        <f>D65-$D$10</f>
        <v>8.6499999999999994E-2</v>
      </c>
      <c r="T65">
        <f>E65-$E$10</f>
        <v>0.13320000000000001</v>
      </c>
      <c r="U65">
        <f>F65-$F$10</f>
        <v>2.6900000000000007E-2</v>
      </c>
      <c r="V65">
        <f>G65-$G$10</f>
        <v>0.06</v>
      </c>
      <c r="W65">
        <f>H65-$H$10</f>
        <v>0.14199999999999999</v>
      </c>
      <c r="X65">
        <f>I65-$I$10</f>
        <v>7.7399999999999969E-2</v>
      </c>
      <c r="Y65">
        <f>J65-$J$10</f>
        <v>3.180000000000005E-2</v>
      </c>
      <c r="Z65">
        <f>K65-$K$10</f>
        <v>8.2699999999999996E-2</v>
      </c>
      <c r="AA65">
        <f>L65-$L$10</f>
        <v>0.13799999999999998</v>
      </c>
      <c r="AB65">
        <f>M65-$M$10</f>
        <v>5.6799999999999989E-2</v>
      </c>
      <c r="AC65">
        <f>N65-$N$10</f>
        <v>6.0599999999999987E-2</v>
      </c>
      <c r="AF65" t="s">
        <v>7</v>
      </c>
      <c r="AG65" t="str">
        <f t="shared" si="27"/>
        <v>0</v>
      </c>
      <c r="AH65">
        <f t="shared" si="24"/>
        <v>8.0000000000000071E-3</v>
      </c>
      <c r="AI65">
        <f t="shared" si="24"/>
        <v>5.4700000000000026E-2</v>
      </c>
      <c r="AJ65" t="str">
        <f t="shared" si="24"/>
        <v>0</v>
      </c>
      <c r="AK65" t="str">
        <f t="shared" si="28"/>
        <v>0</v>
      </c>
      <c r="AL65" t="str">
        <f t="shared" si="25"/>
        <v>0</v>
      </c>
      <c r="AM65" t="str">
        <f t="shared" si="25"/>
        <v>0</v>
      </c>
      <c r="AN65" t="str">
        <f t="shared" si="25"/>
        <v>0</v>
      </c>
      <c r="AO65" t="str">
        <f t="shared" si="29"/>
        <v>0</v>
      </c>
      <c r="AP65">
        <f t="shared" si="26"/>
        <v>3.5399999999999987E-2</v>
      </c>
      <c r="AQ65" t="str">
        <f t="shared" si="26"/>
        <v>0</v>
      </c>
      <c r="AR65" t="str">
        <f t="shared" si="26"/>
        <v>0</v>
      </c>
    </row>
    <row r="66" spans="2:52" x14ac:dyDescent="0.3">
      <c r="B66" t="s">
        <v>8</v>
      </c>
      <c r="C66" s="15">
        <v>0.25840000000000002</v>
      </c>
      <c r="D66" s="15">
        <v>0.24970000000000001</v>
      </c>
      <c r="E66" s="15">
        <v>0.26200000000000001</v>
      </c>
      <c r="F66" s="15">
        <v>0.24970000000000001</v>
      </c>
      <c r="G66" s="15">
        <v>0.25969999999999999</v>
      </c>
      <c r="H66" s="15">
        <v>0.2727</v>
      </c>
      <c r="I66" s="15">
        <v>0.28739999999999999</v>
      </c>
      <c r="J66" s="15">
        <v>0.53369999999999995</v>
      </c>
      <c r="K66" s="15">
        <v>0.2591</v>
      </c>
      <c r="L66" s="15">
        <v>0.26279999999999998</v>
      </c>
      <c r="M66" s="15">
        <v>0.26390000000000002</v>
      </c>
      <c r="N66" s="15">
        <v>0.30859999999999999</v>
      </c>
      <c r="Q66" t="s">
        <v>8</v>
      </c>
      <c r="R66">
        <f>C66-$C$11</f>
        <v>4.9800000000000011E-2</v>
      </c>
      <c r="S66">
        <f>D66-$D$11</f>
        <v>3.7000000000000005E-2</v>
      </c>
      <c r="T66">
        <f>E66-$E$11</f>
        <v>2.6000000000000023E-2</v>
      </c>
      <c r="U66">
        <f>F66-$F$11</f>
        <v>-2.7999999999999969E-3</v>
      </c>
      <c r="V66">
        <f>G66-$G$11</f>
        <v>4.4599999999999973E-2</v>
      </c>
      <c r="W66">
        <f>H66-$H$11</f>
        <v>5.8900000000000008E-2</v>
      </c>
      <c r="X66">
        <f>I66-$I$11</f>
        <v>7.3299999999999976E-2</v>
      </c>
      <c r="Y66">
        <f>J66-$J$11</f>
        <v>0.31649999999999995</v>
      </c>
      <c r="Z66">
        <f>K66-$K$11</f>
        <v>3.1E-2</v>
      </c>
      <c r="AA66">
        <f>L66-$L$11</f>
        <v>6.7099999999999965E-2</v>
      </c>
      <c r="AB66">
        <f>M66-$M$11</f>
        <v>6.6800000000000026E-2</v>
      </c>
      <c r="AC66">
        <f>N66-$N$11</f>
        <v>0.11599999999999999</v>
      </c>
      <c r="AF66" t="s">
        <v>8</v>
      </c>
      <c r="AG66" t="str">
        <f t="shared" si="27"/>
        <v>0</v>
      </c>
      <c r="AH66" t="str">
        <f t="shared" si="24"/>
        <v>0</v>
      </c>
      <c r="AI66" t="str">
        <f t="shared" si="24"/>
        <v>0</v>
      </c>
      <c r="AJ66" t="str">
        <f t="shared" si="24"/>
        <v>0</v>
      </c>
      <c r="AK66" t="str">
        <f t="shared" si="28"/>
        <v>0</v>
      </c>
      <c r="AL66" t="str">
        <f t="shared" si="25"/>
        <v>0</v>
      </c>
      <c r="AM66" t="str">
        <f t="shared" si="25"/>
        <v>0</v>
      </c>
      <c r="AN66" t="str">
        <f t="shared" si="25"/>
        <v>0</v>
      </c>
      <c r="AO66" t="str">
        <f t="shared" si="29"/>
        <v>0</v>
      </c>
      <c r="AP66" t="str">
        <f t="shared" si="26"/>
        <v>0</v>
      </c>
      <c r="AQ66" t="str">
        <f t="shared" si="26"/>
        <v>0</v>
      </c>
      <c r="AR66">
        <f t="shared" si="26"/>
        <v>1.3399999999999995E-2</v>
      </c>
    </row>
    <row r="68" spans="2:52" x14ac:dyDescent="0.3">
      <c r="B68">
        <v>144</v>
      </c>
      <c r="Q68">
        <v>144</v>
      </c>
      <c r="AF68">
        <v>144</v>
      </c>
      <c r="AV68" t="s">
        <v>10</v>
      </c>
      <c r="AW68" t="s">
        <v>11</v>
      </c>
      <c r="AX68" t="s">
        <v>12</v>
      </c>
      <c r="AY68" t="s">
        <v>13</v>
      </c>
      <c r="AZ68" t="s">
        <v>14</v>
      </c>
    </row>
    <row r="69" spans="2:52" x14ac:dyDescent="0.3">
      <c r="B69" s="8" t="s">
        <v>0</v>
      </c>
      <c r="C69" s="9">
        <v>1</v>
      </c>
      <c r="D69" s="9">
        <v>2</v>
      </c>
      <c r="E69" s="9">
        <v>3</v>
      </c>
      <c r="F69" s="9">
        <v>4</v>
      </c>
      <c r="G69" s="9">
        <v>5</v>
      </c>
      <c r="H69" s="9">
        <v>6</v>
      </c>
      <c r="I69" s="9">
        <v>7</v>
      </c>
      <c r="J69" s="9">
        <v>8</v>
      </c>
      <c r="K69" s="9">
        <v>9</v>
      </c>
      <c r="L69" s="9">
        <v>10</v>
      </c>
      <c r="M69" s="9">
        <v>11</v>
      </c>
      <c r="N69" s="9">
        <v>12</v>
      </c>
      <c r="Q69" t="s">
        <v>0</v>
      </c>
      <c r="R69">
        <v>1</v>
      </c>
      <c r="S69">
        <v>2</v>
      </c>
      <c r="T69">
        <v>3</v>
      </c>
      <c r="U69">
        <v>4</v>
      </c>
      <c r="V69">
        <v>5</v>
      </c>
      <c r="W69">
        <v>6</v>
      </c>
      <c r="X69">
        <v>7</v>
      </c>
      <c r="Y69">
        <v>8</v>
      </c>
      <c r="Z69">
        <v>9</v>
      </c>
      <c r="AA69">
        <v>10</v>
      </c>
      <c r="AB69">
        <v>11</v>
      </c>
      <c r="AC69">
        <v>12</v>
      </c>
      <c r="AF69" t="s">
        <v>0</v>
      </c>
      <c r="AG69">
        <v>1</v>
      </c>
      <c r="AH69">
        <v>2</v>
      </c>
      <c r="AI69">
        <v>3</v>
      </c>
      <c r="AJ69">
        <v>4</v>
      </c>
      <c r="AK69">
        <v>5</v>
      </c>
      <c r="AL69">
        <v>6</v>
      </c>
      <c r="AM69">
        <v>7</v>
      </c>
      <c r="AN69">
        <v>8</v>
      </c>
      <c r="AO69">
        <v>9</v>
      </c>
      <c r="AP69">
        <v>10</v>
      </c>
      <c r="AQ69">
        <v>11</v>
      </c>
      <c r="AR69">
        <v>12</v>
      </c>
      <c r="AV69">
        <f>SUM(AG70:AJ77)/31</f>
        <v>0.22733225806451612</v>
      </c>
      <c r="AW69">
        <f>SUM(AK70:AN77)/31</f>
        <v>0.1316806451612903</v>
      </c>
      <c r="AX69">
        <f>SUM(AO70:AR77)/31</f>
        <v>0.2612096774193548</v>
      </c>
      <c r="AY69">
        <f>AVERAGE(AV69:AX69)</f>
        <v>0.20674086021505375</v>
      </c>
      <c r="AZ69">
        <f>STDEV(AV69:AX69)</f>
        <v>6.7174748220397554E-2</v>
      </c>
    </row>
    <row r="70" spans="2:52" x14ac:dyDescent="0.3">
      <c r="B70" s="8" t="s">
        <v>1</v>
      </c>
      <c r="C70" s="15">
        <v>0.25290000000000001</v>
      </c>
      <c r="D70" s="15">
        <v>0.25009999999999999</v>
      </c>
      <c r="E70" s="15">
        <v>0.28789999999999999</v>
      </c>
      <c r="F70" s="15">
        <v>0.35680000000000001</v>
      </c>
      <c r="G70" s="15">
        <v>0.66610000000000003</v>
      </c>
      <c r="H70" s="15">
        <v>0.26200000000000001</v>
      </c>
      <c r="I70" s="15">
        <v>0.27939999999999998</v>
      </c>
      <c r="J70" s="15">
        <v>0.35260000000000002</v>
      </c>
      <c r="K70" s="15">
        <v>0.25659999999999999</v>
      </c>
      <c r="L70" s="15">
        <v>0.26529999999999998</v>
      </c>
      <c r="M70" s="15">
        <v>0.28449999999999998</v>
      </c>
      <c r="N70" s="15">
        <v>0.33839999999999998</v>
      </c>
      <c r="Q70" t="s">
        <v>1</v>
      </c>
      <c r="R70">
        <f>C70-$C$4</f>
        <v>4.9500000000000016E-2</v>
      </c>
      <c r="S70">
        <f>D70-$D$4</f>
        <v>4.9599999999999977E-2</v>
      </c>
      <c r="T70">
        <f>E70-$E$4</f>
        <v>9.509999999999999E-2</v>
      </c>
      <c r="U70">
        <f>F70-$F$4</f>
        <v>0.17130000000000001</v>
      </c>
      <c r="V70">
        <f>G70-$G$4</f>
        <v>0.47870000000000001</v>
      </c>
      <c r="W70">
        <f>H70-$H$4</f>
        <v>6.0999999999999999E-2</v>
      </c>
      <c r="X70">
        <f>I70-$I$4</f>
        <v>6.9299999999999973E-2</v>
      </c>
      <c r="Y70">
        <f>J70-$J$4</f>
        <v>0.16620000000000001</v>
      </c>
      <c r="Z70">
        <f>K70-$K$4</f>
        <v>7.2499999999999981E-2</v>
      </c>
      <c r="AA70">
        <f>L70-$L$4</f>
        <v>7.9399999999999971E-2</v>
      </c>
      <c r="AB70">
        <f>M70-$M$4</f>
        <v>0.10159999999999997</v>
      </c>
      <c r="AC70">
        <f>N70-$N$4</f>
        <v>0.13699999999999998</v>
      </c>
      <c r="AF70" t="s">
        <v>1</v>
      </c>
      <c r="AG70" t="str">
        <f>IF(R70-$R$59&lt;0,"0",R70-$R$59)</f>
        <v>0</v>
      </c>
      <c r="AH70" t="str">
        <f t="shared" ref="AH70:AJ77" si="30">IF(S70-$R$59&lt;0,"0",S70-$R$59)</f>
        <v>0</v>
      </c>
      <c r="AI70">
        <f t="shared" si="30"/>
        <v>1.6600000000000004E-2</v>
      </c>
      <c r="AJ70">
        <f t="shared" si="30"/>
        <v>9.2800000000000021E-2</v>
      </c>
      <c r="AK70">
        <f>IF(V70-$V$59&lt;0,"0",V70-$V$59)</f>
        <v>2.090000000000003E-2</v>
      </c>
      <c r="AL70" t="str">
        <f t="shared" ref="AL70:AN77" si="31">IF(W70-$V$59&lt;0,"0",W70-$V$59)</f>
        <v>0</v>
      </c>
      <c r="AM70" t="str">
        <f t="shared" si="31"/>
        <v>0</v>
      </c>
      <c r="AN70" t="str">
        <f t="shared" si="31"/>
        <v>0</v>
      </c>
      <c r="AO70" t="str">
        <f>IF(Z70-$Z$59&lt;0,"0",Z70-$Z$59)</f>
        <v>0</v>
      </c>
      <c r="AP70" t="str">
        <f t="shared" ref="AP70:AR77" si="32">IF(AA70-$Z$59&lt;0,"0",AA70-$Z$59)</f>
        <v>0</v>
      </c>
      <c r="AQ70" t="str">
        <f t="shared" si="32"/>
        <v>0</v>
      </c>
      <c r="AR70">
        <f t="shared" si="32"/>
        <v>3.4399999999999986E-2</v>
      </c>
    </row>
    <row r="71" spans="2:52" x14ac:dyDescent="0.3">
      <c r="B71" s="8" t="s">
        <v>2</v>
      </c>
      <c r="C71" s="15">
        <v>0.34520000000000001</v>
      </c>
      <c r="D71" s="15">
        <v>0.30449999999999999</v>
      </c>
      <c r="E71" s="15">
        <v>0.35220000000000001</v>
      </c>
      <c r="F71" s="15">
        <v>1.3035000000000001</v>
      </c>
      <c r="G71" s="15">
        <v>0.4955</v>
      </c>
      <c r="H71" s="15">
        <v>0.28189999999999998</v>
      </c>
      <c r="I71" s="15">
        <v>0.313</v>
      </c>
      <c r="J71" s="15">
        <v>1.3311999999999999</v>
      </c>
      <c r="K71" s="15">
        <v>0.53700000000000003</v>
      </c>
      <c r="L71" s="15">
        <v>0.2964</v>
      </c>
      <c r="M71" s="15">
        <v>0.28449999999999998</v>
      </c>
      <c r="N71" s="15">
        <v>1.2542</v>
      </c>
      <c r="Q71" t="s">
        <v>2</v>
      </c>
      <c r="R71">
        <f>C71-$C$5</f>
        <v>0.12610000000000002</v>
      </c>
      <c r="S71">
        <f>D71-$D$5</f>
        <v>8.5999999999999993E-2</v>
      </c>
      <c r="T71">
        <f>E71-$E$5</f>
        <v>0.17020000000000002</v>
      </c>
      <c r="U71">
        <f>F71-$F$5</f>
        <v>1.1139000000000001</v>
      </c>
      <c r="V71">
        <f>G71-$G$5</f>
        <v>0.29139999999999999</v>
      </c>
      <c r="W71">
        <f>H71-$H$5</f>
        <v>6.519999999999998E-2</v>
      </c>
      <c r="X71">
        <f>I71-$I$5</f>
        <v>0.12520000000000001</v>
      </c>
      <c r="Y71">
        <f>J71-$J$5</f>
        <v>1.1423999999999999</v>
      </c>
      <c r="Z71">
        <f>K71-$K$5</f>
        <v>0.33940000000000003</v>
      </c>
      <c r="AA71">
        <f>L71-$L$5</f>
        <v>8.5400000000000004E-2</v>
      </c>
      <c r="AB71">
        <f>M71-$M$5</f>
        <v>0.10279999999999997</v>
      </c>
      <c r="AC71">
        <f>N71-$N$5</f>
        <v>1.0618000000000001</v>
      </c>
      <c r="AF71" t="s">
        <v>2</v>
      </c>
      <c r="AG71">
        <f t="shared" ref="AG71:AG77" si="33">IF(R71-$R$59&lt;0,"0",R71-$R$59)</f>
        <v>4.7600000000000031E-2</v>
      </c>
      <c r="AH71">
        <f t="shared" si="30"/>
        <v>7.5000000000000067E-3</v>
      </c>
      <c r="AI71">
        <f t="shared" si="30"/>
        <v>9.1700000000000031E-2</v>
      </c>
      <c r="AJ71">
        <f t="shared" si="30"/>
        <v>1.0354000000000001</v>
      </c>
      <c r="AK71" t="str">
        <f t="shared" ref="AK71:AK77" si="34">IF(V71-$V$59&lt;0,"0",V71-$V$59)</f>
        <v>0</v>
      </c>
      <c r="AL71" t="str">
        <f t="shared" si="31"/>
        <v>0</v>
      </c>
      <c r="AM71" t="str">
        <f t="shared" si="31"/>
        <v>0</v>
      </c>
      <c r="AN71">
        <f t="shared" si="31"/>
        <v>0.68459999999999988</v>
      </c>
      <c r="AO71">
        <f t="shared" ref="AO71:AO77" si="35">IF(Z71-$Z$59&lt;0,"0",Z71-$Z$59)</f>
        <v>0.23680000000000004</v>
      </c>
      <c r="AP71" t="str">
        <f t="shared" si="32"/>
        <v>0</v>
      </c>
      <c r="AQ71">
        <f t="shared" si="32"/>
        <v>1.9999999999997797E-4</v>
      </c>
      <c r="AR71">
        <f t="shared" si="32"/>
        <v>0.95920000000000005</v>
      </c>
    </row>
    <row r="72" spans="2:52" x14ac:dyDescent="0.3">
      <c r="B72" s="8" t="s">
        <v>3</v>
      </c>
      <c r="C72" s="15">
        <v>1.1955</v>
      </c>
      <c r="D72" s="15">
        <v>0.36499999999999999</v>
      </c>
      <c r="E72" s="15">
        <v>0.23699999999999999</v>
      </c>
      <c r="F72" s="15">
        <v>0.31069999999999998</v>
      </c>
      <c r="G72" s="15">
        <v>1.4098999999999999</v>
      </c>
      <c r="H72" s="15">
        <v>0.43390000000000001</v>
      </c>
      <c r="I72" s="15">
        <v>0.2366</v>
      </c>
      <c r="J72" s="15">
        <v>0.28589999999999999</v>
      </c>
      <c r="K72" s="15">
        <v>1.4978</v>
      </c>
      <c r="L72" s="15">
        <v>0.5343</v>
      </c>
      <c r="M72" s="15">
        <v>0.2306</v>
      </c>
      <c r="N72" s="15">
        <v>0.28189999999999998</v>
      </c>
      <c r="Q72" t="s">
        <v>3</v>
      </c>
      <c r="R72">
        <f>C72-$C$6</f>
        <v>0.9647</v>
      </c>
      <c r="S72">
        <f>D72-$D$6</f>
        <v>0.17249999999999999</v>
      </c>
      <c r="T72">
        <f>E72-$E$6</f>
        <v>-2.0000000000000018E-3</v>
      </c>
      <c r="U72">
        <f>F72-$F$6</f>
        <v>9.4399999999999984E-2</v>
      </c>
      <c r="V72">
        <f>G72-$G$6</f>
        <v>1.1947999999999999</v>
      </c>
      <c r="W72">
        <f>H72-$H$6</f>
        <v>0.2319</v>
      </c>
      <c r="X72">
        <f>I72-$I$6</f>
        <v>-1.4099999999999974E-2</v>
      </c>
      <c r="Y72">
        <f>J72-$J$6</f>
        <v>5.3999999999999604E-3</v>
      </c>
      <c r="Z72">
        <f>K72-$K$6</f>
        <v>1.2570000000000001</v>
      </c>
      <c r="AA72">
        <f>L72-$L$6</f>
        <v>0.3387</v>
      </c>
      <c r="AB72">
        <f>M72-$M$6</f>
        <v>-2.6400000000000007E-2</v>
      </c>
      <c r="AC72">
        <f>N72-$N$6</f>
        <v>5.2199999999999996E-2</v>
      </c>
      <c r="AF72" t="s">
        <v>3</v>
      </c>
      <c r="AG72">
        <f t="shared" si="33"/>
        <v>0.88619999999999999</v>
      </c>
      <c r="AH72">
        <f t="shared" si="30"/>
        <v>9.4E-2</v>
      </c>
      <c r="AI72" t="str">
        <f t="shared" si="30"/>
        <v>0</v>
      </c>
      <c r="AJ72">
        <f t="shared" si="30"/>
        <v>1.5899999999999997E-2</v>
      </c>
      <c r="AK72">
        <f t="shared" si="34"/>
        <v>0.73699999999999988</v>
      </c>
      <c r="AL72" t="str">
        <f t="shared" si="31"/>
        <v>0</v>
      </c>
      <c r="AM72" t="str">
        <f t="shared" si="31"/>
        <v>0</v>
      </c>
      <c r="AN72" t="str">
        <f t="shared" si="31"/>
        <v>0</v>
      </c>
      <c r="AO72">
        <f t="shared" si="35"/>
        <v>1.1544000000000001</v>
      </c>
      <c r="AP72">
        <f t="shared" si="32"/>
        <v>0.2361</v>
      </c>
      <c r="AQ72" t="str">
        <f t="shared" si="32"/>
        <v>0</v>
      </c>
      <c r="AR72" t="str">
        <f t="shared" si="32"/>
        <v>0</v>
      </c>
    </row>
    <row r="73" spans="2:52" x14ac:dyDescent="0.3">
      <c r="B73" s="8" t="s">
        <v>4</v>
      </c>
      <c r="C73" s="15">
        <v>0.92510000000000003</v>
      </c>
      <c r="D73" s="15">
        <v>0.37480000000000002</v>
      </c>
      <c r="E73" s="15">
        <v>0.22739999999999999</v>
      </c>
      <c r="F73" s="15">
        <v>0.22989999999999999</v>
      </c>
      <c r="G73" s="15">
        <v>1.3524</v>
      </c>
      <c r="H73" s="15">
        <v>0.45340000000000003</v>
      </c>
      <c r="I73" s="15">
        <v>0.23799999999999999</v>
      </c>
      <c r="J73" s="15">
        <v>0.2303</v>
      </c>
      <c r="K73" s="15">
        <v>1.4186000000000001</v>
      </c>
      <c r="L73" s="15">
        <v>0.37940000000000002</v>
      </c>
      <c r="M73" s="15">
        <v>0.2283</v>
      </c>
      <c r="N73" s="15">
        <v>0.2283</v>
      </c>
      <c r="Q73" t="s">
        <v>4</v>
      </c>
      <c r="R73">
        <f>C73-$C$7</f>
        <v>0.69330000000000003</v>
      </c>
      <c r="S73">
        <f>D73-$D$7</f>
        <v>0.16760000000000003</v>
      </c>
      <c r="T73">
        <f>E73-$E$7</f>
        <v>3.3599999999999991E-2</v>
      </c>
      <c r="U73">
        <f>F73-$F$7</f>
        <v>1.0800000000000004E-2</v>
      </c>
      <c r="V73">
        <f>G73-$G$7</f>
        <v>1.1164000000000001</v>
      </c>
      <c r="W73">
        <f>H73-$H$7</f>
        <v>0.22830000000000003</v>
      </c>
      <c r="X73">
        <f>I73-$I$7</f>
        <v>1.21E-2</v>
      </c>
      <c r="Y73">
        <f>J73-$J$7</f>
        <v>3.2100000000000017E-2</v>
      </c>
      <c r="Z73">
        <f>K73-$K$7</f>
        <v>1.1099000000000001</v>
      </c>
      <c r="AA73">
        <f>L73-$L$7</f>
        <v>0.16880000000000001</v>
      </c>
      <c r="AB73">
        <f>M73-$M$7</f>
        <v>1.780000000000001E-2</v>
      </c>
      <c r="AC73">
        <f>N73-$N$7</f>
        <v>3.1100000000000017E-2</v>
      </c>
      <c r="AF73" t="s">
        <v>4</v>
      </c>
      <c r="AG73">
        <f t="shared" si="33"/>
        <v>0.61480000000000001</v>
      </c>
      <c r="AH73">
        <f t="shared" si="30"/>
        <v>8.910000000000004E-2</v>
      </c>
      <c r="AI73" t="str">
        <f t="shared" si="30"/>
        <v>0</v>
      </c>
      <c r="AJ73" t="str">
        <f t="shared" si="30"/>
        <v>0</v>
      </c>
      <c r="AK73">
        <f t="shared" si="34"/>
        <v>0.65860000000000007</v>
      </c>
      <c r="AL73" t="str">
        <f t="shared" si="31"/>
        <v>0</v>
      </c>
      <c r="AM73" t="str">
        <f t="shared" si="31"/>
        <v>0</v>
      </c>
      <c r="AN73" t="str">
        <f t="shared" si="31"/>
        <v>0</v>
      </c>
      <c r="AO73">
        <f t="shared" si="35"/>
        <v>1.0073000000000001</v>
      </c>
      <c r="AP73">
        <f t="shared" si="32"/>
        <v>6.6200000000000009E-2</v>
      </c>
      <c r="AQ73" t="str">
        <f t="shared" si="32"/>
        <v>0</v>
      </c>
      <c r="AR73" t="str">
        <f t="shared" si="32"/>
        <v>0</v>
      </c>
    </row>
    <row r="74" spans="2:52" x14ac:dyDescent="0.3">
      <c r="B74" s="8" t="s">
        <v>5</v>
      </c>
      <c r="C74" s="15">
        <v>1.2359</v>
      </c>
      <c r="D74" s="15">
        <v>0.39200000000000002</v>
      </c>
      <c r="E74" s="15">
        <v>0.59330000000000005</v>
      </c>
      <c r="F74" s="15">
        <v>0.27139999999999997</v>
      </c>
      <c r="G74" s="15">
        <v>1.4087000000000001</v>
      </c>
      <c r="H74" s="15">
        <v>0.47120000000000001</v>
      </c>
      <c r="I74" s="15">
        <v>0.58989999999999998</v>
      </c>
      <c r="J74" s="15">
        <v>0.27089999999999997</v>
      </c>
      <c r="K74" s="15">
        <v>1.4057999999999999</v>
      </c>
      <c r="L74" s="15">
        <v>0.52049999999999996</v>
      </c>
      <c r="M74" s="15">
        <v>0.62439999999999996</v>
      </c>
      <c r="N74" s="15">
        <v>0.25750000000000001</v>
      </c>
      <c r="Q74" t="s">
        <v>5</v>
      </c>
      <c r="R74">
        <f>C74-$C$8</f>
        <v>0.98409999999999997</v>
      </c>
      <c r="S74">
        <f>D74-$D$8</f>
        <v>0.17020000000000002</v>
      </c>
      <c r="T74">
        <f>E74-$E$8</f>
        <v>0.36670000000000003</v>
      </c>
      <c r="U74">
        <f>F74-$F$8</f>
        <v>3.2399999999999984E-2</v>
      </c>
      <c r="V74">
        <f>G74-$G$8</f>
        <v>1.1812</v>
      </c>
      <c r="W74">
        <f>H74-$H$8</f>
        <v>0.23130000000000001</v>
      </c>
      <c r="X74">
        <f>I74-$I$8</f>
        <v>0.35070000000000001</v>
      </c>
      <c r="Y74">
        <f>J74-$J$8</f>
        <v>5.9299999999999964E-2</v>
      </c>
      <c r="Z74">
        <f>K74-$K$8</f>
        <v>1.1653</v>
      </c>
      <c r="AA74">
        <f>L74-$L$8</f>
        <v>0.29859999999999998</v>
      </c>
      <c r="AB74">
        <f>M74-$M$8</f>
        <v>0.39559999999999995</v>
      </c>
      <c r="AC74">
        <f>N74-$N$8</f>
        <v>5.7900000000000007E-2</v>
      </c>
      <c r="AF74" t="s">
        <v>5</v>
      </c>
      <c r="AG74">
        <f t="shared" si="33"/>
        <v>0.90559999999999996</v>
      </c>
      <c r="AH74">
        <f t="shared" si="30"/>
        <v>9.1700000000000031E-2</v>
      </c>
      <c r="AI74">
        <f t="shared" si="30"/>
        <v>0.28820000000000001</v>
      </c>
      <c r="AJ74" t="str">
        <f t="shared" si="30"/>
        <v>0</v>
      </c>
      <c r="AK74">
        <f t="shared" si="34"/>
        <v>0.72340000000000004</v>
      </c>
      <c r="AL74" t="str">
        <f t="shared" si="31"/>
        <v>0</v>
      </c>
      <c r="AM74" t="str">
        <f t="shared" si="31"/>
        <v>0</v>
      </c>
      <c r="AN74" t="str">
        <f t="shared" si="31"/>
        <v>0</v>
      </c>
      <c r="AO74">
        <f t="shared" si="35"/>
        <v>1.0627</v>
      </c>
      <c r="AP74">
        <f t="shared" si="32"/>
        <v>0.19599999999999998</v>
      </c>
      <c r="AQ74">
        <f t="shared" si="32"/>
        <v>0.29299999999999993</v>
      </c>
      <c r="AR74" t="str">
        <f t="shared" si="32"/>
        <v>0</v>
      </c>
    </row>
    <row r="75" spans="2:52" x14ac:dyDescent="0.3">
      <c r="B75" s="8" t="s">
        <v>6</v>
      </c>
      <c r="C75" s="15">
        <v>0.88360000000000005</v>
      </c>
      <c r="D75" s="15">
        <v>0.72309999999999997</v>
      </c>
      <c r="E75" s="15">
        <v>0.69599999999999995</v>
      </c>
      <c r="F75" s="15">
        <v>1.6165</v>
      </c>
      <c r="G75" s="15">
        <v>0.9365</v>
      </c>
      <c r="H75" s="15">
        <v>0.59360000000000002</v>
      </c>
      <c r="I75" s="15">
        <v>0.69950000000000001</v>
      </c>
      <c r="J75" s="15">
        <v>1.6357999999999999</v>
      </c>
      <c r="K75" s="15">
        <v>0.99280000000000002</v>
      </c>
      <c r="L75" s="15">
        <v>0.49709999999999999</v>
      </c>
      <c r="M75" s="15">
        <v>0.74629999999999996</v>
      </c>
      <c r="N75" s="15">
        <v>1.8287</v>
      </c>
      <c r="Q75" t="s">
        <v>6</v>
      </c>
      <c r="R75">
        <f>C75-$C$9</f>
        <v>0.65610000000000002</v>
      </c>
      <c r="S75">
        <f>D75-$D$9</f>
        <v>0.52099999999999991</v>
      </c>
      <c r="T75">
        <f>E75-$E$9</f>
        <v>0.47569999999999996</v>
      </c>
      <c r="U75">
        <f>F75-$F$9</f>
        <v>1.3924000000000001</v>
      </c>
      <c r="V75">
        <f>G75-$G$9</f>
        <v>0.72950000000000004</v>
      </c>
      <c r="W75">
        <f>H75-$H$9</f>
        <v>0.3609</v>
      </c>
      <c r="X75">
        <f>I75-$I$9</f>
        <v>0.47260000000000002</v>
      </c>
      <c r="Y75">
        <f>J75-$J$9</f>
        <v>1.4288999999999998</v>
      </c>
      <c r="Z75">
        <f>K75-$K$9</f>
        <v>0.77039999999999997</v>
      </c>
      <c r="AA75">
        <f>L75-$L$9</f>
        <v>0.2823</v>
      </c>
      <c r="AB75">
        <f>M75-$M$9</f>
        <v>0.52379999999999993</v>
      </c>
      <c r="AC75">
        <f>N75-$N$9</f>
        <v>1.6354</v>
      </c>
      <c r="AF75" t="s">
        <v>6</v>
      </c>
      <c r="AG75">
        <f t="shared" si="33"/>
        <v>0.5776</v>
      </c>
      <c r="AH75">
        <f t="shared" si="30"/>
        <v>0.44249999999999989</v>
      </c>
      <c r="AI75">
        <f t="shared" si="30"/>
        <v>0.3972</v>
      </c>
      <c r="AJ75">
        <f t="shared" si="30"/>
        <v>1.3139000000000001</v>
      </c>
      <c r="AK75">
        <f t="shared" si="34"/>
        <v>0.27170000000000005</v>
      </c>
      <c r="AL75" t="str">
        <f t="shared" si="31"/>
        <v>0</v>
      </c>
      <c r="AM75">
        <f t="shared" si="31"/>
        <v>1.4800000000000035E-2</v>
      </c>
      <c r="AN75">
        <f t="shared" si="31"/>
        <v>0.97109999999999985</v>
      </c>
      <c r="AO75">
        <f t="shared" si="35"/>
        <v>0.66779999999999995</v>
      </c>
      <c r="AP75">
        <f t="shared" si="32"/>
        <v>0.1797</v>
      </c>
      <c r="AQ75">
        <f t="shared" si="32"/>
        <v>0.42119999999999991</v>
      </c>
      <c r="AR75">
        <f t="shared" si="32"/>
        <v>1.5327999999999999</v>
      </c>
    </row>
    <row r="76" spans="2:52" x14ac:dyDescent="0.3">
      <c r="B76" s="8" t="s">
        <v>7</v>
      </c>
      <c r="C76" s="15">
        <v>0.25990000000000002</v>
      </c>
      <c r="D76" s="15">
        <v>0.29659999999999997</v>
      </c>
      <c r="E76" s="15">
        <v>0.36370000000000002</v>
      </c>
      <c r="F76" s="15">
        <v>0.25719999999999998</v>
      </c>
      <c r="G76" s="15">
        <v>0.28199999999999997</v>
      </c>
      <c r="H76" s="15">
        <v>0.34649999999999997</v>
      </c>
      <c r="I76" s="15">
        <v>0.2898</v>
      </c>
      <c r="J76" s="15">
        <v>0.28970000000000001</v>
      </c>
      <c r="K76" s="15">
        <v>0.28589999999999999</v>
      </c>
      <c r="L76" s="15">
        <v>0.35460000000000003</v>
      </c>
      <c r="M76" s="15">
        <v>0.29020000000000001</v>
      </c>
      <c r="N76" s="15">
        <v>0.28100000000000003</v>
      </c>
      <c r="Q76" t="s">
        <v>7</v>
      </c>
      <c r="R76">
        <f>C76-$C$10</f>
        <v>2.9500000000000026E-2</v>
      </c>
      <c r="S76">
        <f>D76-$D$10</f>
        <v>7.259999999999997E-2</v>
      </c>
      <c r="T76">
        <f>E76-$E$10</f>
        <v>0.11750000000000002</v>
      </c>
      <c r="U76">
        <f>F76-$F$10</f>
        <v>2.8699999999999976E-2</v>
      </c>
      <c r="V76">
        <f>G76-$G$10</f>
        <v>5.1099999999999979E-2</v>
      </c>
      <c r="W76">
        <f>H76-$H$10</f>
        <v>0.12449999999999997</v>
      </c>
      <c r="X76">
        <f>I76-$I$10</f>
        <v>6.9099999999999995E-2</v>
      </c>
      <c r="Y76">
        <f>J76-$J$10</f>
        <v>3.240000000000004E-2</v>
      </c>
      <c r="Z76">
        <f>K76-$K$10</f>
        <v>7.46E-2</v>
      </c>
      <c r="AA76">
        <f>L76-$L$10</f>
        <v>0.10790000000000002</v>
      </c>
      <c r="AB76">
        <f>M76-$M$10</f>
        <v>5.1500000000000018E-2</v>
      </c>
      <c r="AC76">
        <f>N76-$N$10</f>
        <v>6.2200000000000033E-2</v>
      </c>
      <c r="AF76" t="s">
        <v>7</v>
      </c>
      <c r="AG76" t="str">
        <f t="shared" si="33"/>
        <v>0</v>
      </c>
      <c r="AH76" t="str">
        <f t="shared" si="30"/>
        <v>0</v>
      </c>
      <c r="AI76">
        <f t="shared" si="30"/>
        <v>3.9000000000000035E-2</v>
      </c>
      <c r="AJ76" t="str">
        <f t="shared" si="30"/>
        <v>0</v>
      </c>
      <c r="AK76" t="str">
        <f t="shared" si="34"/>
        <v>0</v>
      </c>
      <c r="AL76" t="str">
        <f t="shared" si="31"/>
        <v>0</v>
      </c>
      <c r="AM76" t="str">
        <f t="shared" si="31"/>
        <v>0</v>
      </c>
      <c r="AN76" t="str">
        <f t="shared" si="31"/>
        <v>0</v>
      </c>
      <c r="AO76" t="str">
        <f t="shared" si="35"/>
        <v>0</v>
      </c>
      <c r="AP76">
        <f t="shared" si="32"/>
        <v>5.3000000000000269E-3</v>
      </c>
      <c r="AQ76" t="str">
        <f t="shared" si="32"/>
        <v>0</v>
      </c>
      <c r="AR76" t="str">
        <f t="shared" si="32"/>
        <v>0</v>
      </c>
    </row>
    <row r="77" spans="2:52" x14ac:dyDescent="0.3">
      <c r="B77" s="8" t="s">
        <v>8</v>
      </c>
      <c r="C77" s="15">
        <v>0.2525</v>
      </c>
      <c r="D77" s="15">
        <v>0.2389</v>
      </c>
      <c r="E77" s="15">
        <v>0.25419999999999998</v>
      </c>
      <c r="F77" s="15">
        <v>0.2482</v>
      </c>
      <c r="G77" s="15">
        <v>0.25309999999999999</v>
      </c>
      <c r="H77" s="15">
        <v>0.2586</v>
      </c>
      <c r="I77" s="15">
        <v>0.27329999999999999</v>
      </c>
      <c r="J77" s="15">
        <v>0.5</v>
      </c>
      <c r="K77" s="15">
        <v>0.25090000000000001</v>
      </c>
      <c r="L77" s="15">
        <v>0.2525</v>
      </c>
      <c r="M77" s="15">
        <v>0.25180000000000002</v>
      </c>
      <c r="N77" s="15">
        <v>0.33960000000000001</v>
      </c>
      <c r="Q77" t="s">
        <v>8</v>
      </c>
      <c r="R77">
        <f>C77-$C$11</f>
        <v>4.3899999999999995E-2</v>
      </c>
      <c r="S77">
        <f>D77-$D$11</f>
        <v>2.6200000000000001E-2</v>
      </c>
      <c r="T77">
        <f>E77-$E$11</f>
        <v>1.8199999999999994E-2</v>
      </c>
      <c r="U77">
        <f>F77-$F$11</f>
        <v>-4.2999999999999983E-3</v>
      </c>
      <c r="V77">
        <f>G77-$G$11</f>
        <v>3.7999999999999978E-2</v>
      </c>
      <c r="W77">
        <f>H77-$H$11</f>
        <v>4.4800000000000006E-2</v>
      </c>
      <c r="X77">
        <f>I77-$I$11</f>
        <v>5.9199999999999975E-2</v>
      </c>
      <c r="Y77">
        <f>J77-$J$11</f>
        <v>0.2828</v>
      </c>
      <c r="Z77">
        <f>K77-$K$11</f>
        <v>2.2800000000000015E-2</v>
      </c>
      <c r="AA77">
        <f>L77-$L$11</f>
        <v>5.6799999999999989E-2</v>
      </c>
      <c r="AB77">
        <f>M77-$M$11</f>
        <v>5.4700000000000026E-2</v>
      </c>
      <c r="AC77">
        <f>N77-$N$11</f>
        <v>0.14700000000000002</v>
      </c>
      <c r="AF77" t="s">
        <v>8</v>
      </c>
      <c r="AG77" t="str">
        <f t="shared" si="33"/>
        <v>0</v>
      </c>
      <c r="AH77" t="str">
        <f t="shared" si="30"/>
        <v>0</v>
      </c>
      <c r="AI77" t="str">
        <f t="shared" si="30"/>
        <v>0</v>
      </c>
      <c r="AJ77" t="str">
        <f t="shared" si="30"/>
        <v>0</v>
      </c>
      <c r="AK77" t="str">
        <f t="shared" si="34"/>
        <v>0</v>
      </c>
      <c r="AL77" t="str">
        <f t="shared" si="31"/>
        <v>0</v>
      </c>
      <c r="AM77" t="str">
        <f t="shared" si="31"/>
        <v>0</v>
      </c>
      <c r="AN77" t="str">
        <f t="shared" si="31"/>
        <v>0</v>
      </c>
      <c r="AO77" t="str">
        <f t="shared" si="35"/>
        <v>0</v>
      </c>
      <c r="AP77" t="str">
        <f t="shared" si="32"/>
        <v>0</v>
      </c>
      <c r="AQ77" t="str">
        <f t="shared" si="32"/>
        <v>0</v>
      </c>
      <c r="AR77">
        <f t="shared" si="32"/>
        <v>4.4400000000000023E-2</v>
      </c>
    </row>
    <row r="79" spans="2:52" x14ac:dyDescent="0.3">
      <c r="B79">
        <v>168</v>
      </c>
      <c r="Q79">
        <v>168</v>
      </c>
      <c r="AF79">
        <v>168</v>
      </c>
      <c r="AV79" t="s">
        <v>10</v>
      </c>
      <c r="AW79" t="s">
        <v>11</v>
      </c>
      <c r="AX79" t="s">
        <v>12</v>
      </c>
      <c r="AY79" t="s">
        <v>13</v>
      </c>
      <c r="AZ79" t="s">
        <v>14</v>
      </c>
    </row>
    <row r="80" spans="2:52" x14ac:dyDescent="0.3">
      <c r="B80" t="s">
        <v>0</v>
      </c>
      <c r="C80" s="1">
        <v>1</v>
      </c>
      <c r="D80" s="1">
        <v>2</v>
      </c>
      <c r="E80" s="1">
        <v>3</v>
      </c>
      <c r="F80" s="1">
        <v>4</v>
      </c>
      <c r="G80" s="1">
        <v>5</v>
      </c>
      <c r="H80" s="1">
        <v>6</v>
      </c>
      <c r="I80" s="1">
        <v>7</v>
      </c>
      <c r="J80" s="1">
        <v>8</v>
      </c>
      <c r="K80" s="1">
        <v>9</v>
      </c>
      <c r="L80" s="1">
        <v>10</v>
      </c>
      <c r="M80" s="1">
        <v>11</v>
      </c>
      <c r="N80" s="1">
        <v>12</v>
      </c>
      <c r="Q80" t="s">
        <v>0</v>
      </c>
      <c r="R80">
        <v>1</v>
      </c>
      <c r="S80">
        <v>2</v>
      </c>
      <c r="T80">
        <v>3</v>
      </c>
      <c r="U80">
        <v>4</v>
      </c>
      <c r="V80">
        <v>5</v>
      </c>
      <c r="W80">
        <v>6</v>
      </c>
      <c r="X80">
        <v>7</v>
      </c>
      <c r="Y80">
        <v>8</v>
      </c>
      <c r="Z80">
        <v>9</v>
      </c>
      <c r="AA80">
        <v>10</v>
      </c>
      <c r="AB80">
        <v>11</v>
      </c>
      <c r="AC80">
        <v>12</v>
      </c>
      <c r="AF80" t="s">
        <v>0</v>
      </c>
      <c r="AG80">
        <v>1</v>
      </c>
      <c r="AH80">
        <v>2</v>
      </c>
      <c r="AI80">
        <v>3</v>
      </c>
      <c r="AJ80">
        <v>4</v>
      </c>
      <c r="AK80">
        <v>5</v>
      </c>
      <c r="AL80">
        <v>6</v>
      </c>
      <c r="AM80">
        <v>7</v>
      </c>
      <c r="AN80">
        <v>8</v>
      </c>
      <c r="AO80">
        <v>9</v>
      </c>
      <c r="AP80">
        <v>10</v>
      </c>
      <c r="AQ80">
        <v>11</v>
      </c>
      <c r="AR80">
        <v>12</v>
      </c>
      <c r="AV80">
        <f>SUM(AG81:AJ88)/31</f>
        <v>0.26224193548387098</v>
      </c>
      <c r="AW80">
        <f>SUM(AK81:AN88)/31</f>
        <v>0.185258064516129</v>
      </c>
      <c r="AX80">
        <f>SUM(AO81:AR88)/31</f>
        <v>0.33841290322580642</v>
      </c>
      <c r="AY80">
        <f>AVERAGE(AV80:AX80)</f>
        <v>0.26197096774193546</v>
      </c>
      <c r="AZ80">
        <f>STDEV(AV80:AX80)</f>
        <v>7.6577778909320035E-2</v>
      </c>
    </row>
    <row r="81" spans="2:44" x14ac:dyDescent="0.3">
      <c r="B81" t="s">
        <v>1</v>
      </c>
      <c r="C81" s="15">
        <v>0.25280000000000002</v>
      </c>
      <c r="D81" s="15">
        <v>0.2472</v>
      </c>
      <c r="E81" s="15">
        <v>0.28439999999999999</v>
      </c>
      <c r="F81" s="15">
        <v>0.36940000000000001</v>
      </c>
      <c r="G81" s="15">
        <v>0.68959999999999999</v>
      </c>
      <c r="H81" s="15">
        <v>0.26500000000000001</v>
      </c>
      <c r="I81" s="15">
        <v>0.27679999999999999</v>
      </c>
      <c r="J81" s="15">
        <v>0.36730000000000002</v>
      </c>
      <c r="K81" s="15">
        <v>0.27060000000000001</v>
      </c>
      <c r="L81" s="15">
        <v>0.2858</v>
      </c>
      <c r="M81" s="15">
        <v>0.29339999999999999</v>
      </c>
      <c r="N81" s="15">
        <v>0.3957</v>
      </c>
      <c r="Q81" t="s">
        <v>1</v>
      </c>
      <c r="R81">
        <f>C81-$C$4</f>
        <v>4.9400000000000027E-2</v>
      </c>
      <c r="S81">
        <f>D81-$D$4</f>
        <v>4.6699999999999992E-2</v>
      </c>
      <c r="T81">
        <f>E81-$E$4</f>
        <v>9.1599999999999987E-2</v>
      </c>
      <c r="U81">
        <f>F81-$F$4</f>
        <v>0.18390000000000001</v>
      </c>
      <c r="V81">
        <f>G81-$G$4</f>
        <v>0.50219999999999998</v>
      </c>
      <c r="W81">
        <f>H81-$H$4</f>
        <v>6.4000000000000001E-2</v>
      </c>
      <c r="X81">
        <f>I81-$I$4</f>
        <v>6.6699999999999982E-2</v>
      </c>
      <c r="Y81">
        <f>J81-$J$4</f>
        <v>0.18090000000000001</v>
      </c>
      <c r="Z81">
        <f>K81-$K$4</f>
        <v>8.6499999999999994E-2</v>
      </c>
      <c r="AA81">
        <f>L81-$L$4</f>
        <v>9.9899999999999989E-2</v>
      </c>
      <c r="AB81">
        <f>M81-$M$4</f>
        <v>0.11049999999999999</v>
      </c>
      <c r="AC81">
        <f>N81-$N$4</f>
        <v>0.1943</v>
      </c>
      <c r="AF81" t="s">
        <v>1</v>
      </c>
      <c r="AG81" t="str">
        <f>IF(R81-$R$59&lt;0,"0",R81-$R$59)</f>
        <v>0</v>
      </c>
      <c r="AH81" t="str">
        <f t="shared" ref="AH81:AJ88" si="36">IF(S81-$R$59&lt;0,"0",S81-$R$59)</f>
        <v>0</v>
      </c>
      <c r="AI81">
        <f t="shared" si="36"/>
        <v>1.3100000000000001E-2</v>
      </c>
      <c r="AJ81">
        <f t="shared" si="36"/>
        <v>0.10540000000000002</v>
      </c>
      <c r="AK81">
        <f>IF(V81-$V$59&lt;0,"0",V81-$V$59)</f>
        <v>4.4399999999999995E-2</v>
      </c>
      <c r="AL81" t="str">
        <f t="shared" ref="AL81:AN88" si="37">IF(W81-$V$59&lt;0,"0",W81-$V$59)</f>
        <v>0</v>
      </c>
      <c r="AM81" t="str">
        <f t="shared" si="37"/>
        <v>0</v>
      </c>
      <c r="AN81" t="str">
        <f t="shared" si="37"/>
        <v>0</v>
      </c>
      <c r="AO81" t="str">
        <f>IF(Z81-$Z$59&lt;0,"0",Z81-$Z$59)</f>
        <v>0</v>
      </c>
      <c r="AP81" t="str">
        <f t="shared" ref="AP81:AR88" si="38">IF(AA81-$Z$59&lt;0,"0",AA81-$Z$59)</f>
        <v>0</v>
      </c>
      <c r="AQ81">
        <f t="shared" si="38"/>
        <v>7.8999999999999904E-3</v>
      </c>
      <c r="AR81">
        <f t="shared" si="38"/>
        <v>9.1700000000000004E-2</v>
      </c>
    </row>
    <row r="82" spans="2:44" x14ac:dyDescent="0.3">
      <c r="B82" t="s">
        <v>2</v>
      </c>
      <c r="C82" s="15">
        <v>0.58689999999999998</v>
      </c>
      <c r="D82" s="15">
        <v>0.30230000000000001</v>
      </c>
      <c r="E82" s="15">
        <v>0.34329999999999999</v>
      </c>
      <c r="F82" s="15">
        <v>1.4570000000000001</v>
      </c>
      <c r="G82" s="15">
        <v>0.8306</v>
      </c>
      <c r="H82" s="15">
        <v>0.28010000000000002</v>
      </c>
      <c r="I82" s="15">
        <v>0.31440000000000001</v>
      </c>
      <c r="J82" s="15">
        <v>1.5169999999999999</v>
      </c>
      <c r="K82" s="15">
        <v>0.90269999999999995</v>
      </c>
      <c r="L82" s="15">
        <v>0.29799999999999999</v>
      </c>
      <c r="M82" s="15">
        <v>0.30380000000000001</v>
      </c>
      <c r="N82" s="15">
        <v>1.4851000000000001</v>
      </c>
      <c r="Q82" t="s">
        <v>2</v>
      </c>
      <c r="R82">
        <f>C82-$C$5</f>
        <v>0.36780000000000002</v>
      </c>
      <c r="S82">
        <f>D82-$D$5</f>
        <v>8.3800000000000013E-2</v>
      </c>
      <c r="T82">
        <f>E82-$E$5</f>
        <v>0.1613</v>
      </c>
      <c r="U82">
        <f>F82-$F$5</f>
        <v>1.2674000000000001</v>
      </c>
      <c r="V82">
        <f>G82-$G$5</f>
        <v>0.62650000000000006</v>
      </c>
      <c r="W82">
        <f>H82-$H$5</f>
        <v>6.3400000000000012E-2</v>
      </c>
      <c r="X82">
        <f>I82-$I$5</f>
        <v>0.12660000000000002</v>
      </c>
      <c r="Y82">
        <f>J82-$J$5</f>
        <v>1.3281999999999998</v>
      </c>
      <c r="Z82">
        <f>K82-$K$5</f>
        <v>0.70509999999999995</v>
      </c>
      <c r="AA82">
        <f>L82-$L$5</f>
        <v>8.6999999999999994E-2</v>
      </c>
      <c r="AB82">
        <f>M82-$M$5</f>
        <v>0.12210000000000001</v>
      </c>
      <c r="AC82">
        <f>N82-$N$5</f>
        <v>1.2927000000000002</v>
      </c>
      <c r="AF82" t="s">
        <v>2</v>
      </c>
      <c r="AG82">
        <f t="shared" ref="AG82:AG88" si="39">IF(R82-$R$59&lt;0,"0",R82-$R$59)</f>
        <v>0.2893</v>
      </c>
      <c r="AH82">
        <f t="shared" si="36"/>
        <v>5.3000000000000269E-3</v>
      </c>
      <c r="AI82">
        <f t="shared" si="36"/>
        <v>8.2800000000000012E-2</v>
      </c>
      <c r="AJ82">
        <f t="shared" si="36"/>
        <v>1.1889000000000001</v>
      </c>
      <c r="AK82">
        <f t="shared" ref="AK82:AK88" si="40">IF(V82-$V$59&lt;0,"0",V82-$V$59)</f>
        <v>0.16870000000000007</v>
      </c>
      <c r="AL82" t="str">
        <f t="shared" si="37"/>
        <v>0</v>
      </c>
      <c r="AM82" t="str">
        <f t="shared" si="37"/>
        <v>0</v>
      </c>
      <c r="AN82">
        <f t="shared" si="37"/>
        <v>0.87039999999999984</v>
      </c>
      <c r="AO82">
        <f t="shared" ref="AO82:AO88" si="41">IF(Z82-$Z$59&lt;0,"0",Z82-$Z$59)</f>
        <v>0.60249999999999992</v>
      </c>
      <c r="AP82" t="str">
        <f t="shared" si="38"/>
        <v>0</v>
      </c>
      <c r="AQ82">
        <f t="shared" si="38"/>
        <v>1.9500000000000017E-2</v>
      </c>
      <c r="AR82">
        <f t="shared" si="38"/>
        <v>1.1901000000000002</v>
      </c>
    </row>
    <row r="83" spans="2:44" x14ac:dyDescent="0.3">
      <c r="B83" t="s">
        <v>3</v>
      </c>
      <c r="C83" s="15">
        <v>1.5021</v>
      </c>
      <c r="D83" s="15">
        <v>0.35089999999999999</v>
      </c>
      <c r="E83" s="15">
        <v>0.24360000000000001</v>
      </c>
      <c r="F83" s="15">
        <v>0.34370000000000001</v>
      </c>
      <c r="G83" s="15">
        <v>1.7625</v>
      </c>
      <c r="H83" s="15">
        <v>0.43319999999999997</v>
      </c>
      <c r="I83" s="15">
        <v>0.24640000000000001</v>
      </c>
      <c r="J83" s="15">
        <v>0.33050000000000002</v>
      </c>
      <c r="K83" s="15">
        <v>1.9075</v>
      </c>
      <c r="L83" s="15">
        <v>0.56869999999999998</v>
      </c>
      <c r="M83" s="15">
        <v>0.24179999999999999</v>
      </c>
      <c r="N83" s="15">
        <v>0.30330000000000001</v>
      </c>
      <c r="Q83" t="s">
        <v>3</v>
      </c>
      <c r="R83">
        <f>C83-$C$6</f>
        <v>1.2713000000000001</v>
      </c>
      <c r="S83">
        <f>D83-$D$6</f>
        <v>0.15839999999999999</v>
      </c>
      <c r="T83">
        <f>E83-$E$6</f>
        <v>4.6000000000000207E-3</v>
      </c>
      <c r="U83">
        <f>F83-$F$6</f>
        <v>0.12740000000000001</v>
      </c>
      <c r="V83">
        <f>G83-$G$6</f>
        <v>1.5473999999999999</v>
      </c>
      <c r="W83">
        <f>H83-$H$6</f>
        <v>0.23119999999999996</v>
      </c>
      <c r="X83">
        <f>I83-$I$6</f>
        <v>-4.2999999999999705E-3</v>
      </c>
      <c r="Y83">
        <f>J83-$J$6</f>
        <v>4.9999999999999989E-2</v>
      </c>
      <c r="Z83">
        <f>K83-$K$6</f>
        <v>1.6667000000000001</v>
      </c>
      <c r="AA83">
        <f>L83-$L$6</f>
        <v>0.37309999999999999</v>
      </c>
      <c r="AB83">
        <f>M83-$M$6</f>
        <v>-1.5200000000000019E-2</v>
      </c>
      <c r="AC83">
        <f>N83-$N$6</f>
        <v>7.3600000000000027E-2</v>
      </c>
      <c r="AF83" t="s">
        <v>3</v>
      </c>
      <c r="AG83">
        <f t="shared" si="39"/>
        <v>1.1928000000000001</v>
      </c>
      <c r="AH83">
        <f t="shared" si="36"/>
        <v>7.9899999999999999E-2</v>
      </c>
      <c r="AI83" t="str">
        <f t="shared" si="36"/>
        <v>0</v>
      </c>
      <c r="AJ83">
        <f t="shared" si="36"/>
        <v>4.8900000000000027E-2</v>
      </c>
      <c r="AK83">
        <f t="shared" si="40"/>
        <v>1.0895999999999999</v>
      </c>
      <c r="AL83" t="str">
        <f t="shared" si="37"/>
        <v>0</v>
      </c>
      <c r="AM83" t="str">
        <f t="shared" si="37"/>
        <v>0</v>
      </c>
      <c r="AN83" t="str">
        <f t="shared" si="37"/>
        <v>0</v>
      </c>
      <c r="AO83">
        <f t="shared" si="41"/>
        <v>1.5641</v>
      </c>
      <c r="AP83">
        <f t="shared" si="38"/>
        <v>0.27049999999999996</v>
      </c>
      <c r="AQ83" t="str">
        <f t="shared" si="38"/>
        <v>0</v>
      </c>
      <c r="AR83" t="str">
        <f t="shared" si="38"/>
        <v>0</v>
      </c>
    </row>
    <row r="84" spans="2:44" x14ac:dyDescent="0.3">
      <c r="B84" t="s">
        <v>4</v>
      </c>
      <c r="C84" s="15">
        <v>0.8609</v>
      </c>
      <c r="D84" s="15">
        <v>0.36030000000000001</v>
      </c>
      <c r="E84" s="15">
        <v>0.2293</v>
      </c>
      <c r="F84" s="15">
        <v>0.23280000000000001</v>
      </c>
      <c r="G84" s="15">
        <v>1.6259999999999999</v>
      </c>
      <c r="H84" s="15">
        <v>0.44379999999999997</v>
      </c>
      <c r="I84" s="15">
        <v>0.2422</v>
      </c>
      <c r="J84" s="15">
        <v>0.2369</v>
      </c>
      <c r="K84" s="15">
        <v>1.7274</v>
      </c>
      <c r="L84" s="15">
        <v>0.39900000000000002</v>
      </c>
      <c r="M84" s="15">
        <v>0.2326</v>
      </c>
      <c r="N84" s="15">
        <v>0.23569999999999999</v>
      </c>
      <c r="Q84" t="s">
        <v>4</v>
      </c>
      <c r="R84">
        <f>C84-$C$7</f>
        <v>0.62909999999999999</v>
      </c>
      <c r="S84">
        <f>D84-$D$7</f>
        <v>0.15310000000000001</v>
      </c>
      <c r="T84">
        <f>E84-$E$7</f>
        <v>3.5500000000000004E-2</v>
      </c>
      <c r="U84">
        <f>F84-$F$7</f>
        <v>1.3700000000000018E-2</v>
      </c>
      <c r="V84">
        <f>G84-$G$7</f>
        <v>1.39</v>
      </c>
      <c r="W84">
        <f>H84-$H$7</f>
        <v>0.21869999999999998</v>
      </c>
      <c r="X84">
        <f>I84-$I$7</f>
        <v>1.6300000000000009E-2</v>
      </c>
      <c r="Y84">
        <f>J84-$J$7</f>
        <v>3.8700000000000012E-2</v>
      </c>
      <c r="Z84">
        <f>K84-$K$7</f>
        <v>1.4187000000000001</v>
      </c>
      <c r="AA84">
        <f>L84-$L$7</f>
        <v>0.18840000000000001</v>
      </c>
      <c r="AB84">
        <f>M84-$M$7</f>
        <v>2.2100000000000009E-2</v>
      </c>
      <c r="AC84">
        <f>N84-$N$7</f>
        <v>3.8500000000000006E-2</v>
      </c>
      <c r="AF84" t="s">
        <v>4</v>
      </c>
      <c r="AG84">
        <f t="shared" si="39"/>
        <v>0.55059999999999998</v>
      </c>
      <c r="AH84">
        <f t="shared" si="36"/>
        <v>7.4600000000000027E-2</v>
      </c>
      <c r="AI84" t="str">
        <f t="shared" si="36"/>
        <v>0</v>
      </c>
      <c r="AJ84" t="str">
        <f t="shared" si="36"/>
        <v>0</v>
      </c>
      <c r="AK84">
        <f t="shared" si="40"/>
        <v>0.93219999999999992</v>
      </c>
      <c r="AL84" t="str">
        <f t="shared" si="37"/>
        <v>0</v>
      </c>
      <c r="AM84" t="str">
        <f t="shared" si="37"/>
        <v>0</v>
      </c>
      <c r="AN84" t="str">
        <f t="shared" si="37"/>
        <v>0</v>
      </c>
      <c r="AO84">
        <f t="shared" si="41"/>
        <v>1.3161</v>
      </c>
      <c r="AP84">
        <f t="shared" si="38"/>
        <v>8.5800000000000015E-2</v>
      </c>
      <c r="AQ84" t="str">
        <f t="shared" si="38"/>
        <v>0</v>
      </c>
      <c r="AR84" t="str">
        <f t="shared" si="38"/>
        <v>0</v>
      </c>
    </row>
    <row r="85" spans="2:44" x14ac:dyDescent="0.3">
      <c r="B85" t="s">
        <v>5</v>
      </c>
      <c r="C85" s="15">
        <v>1.4935</v>
      </c>
      <c r="D85" s="15">
        <v>0.35039999999999999</v>
      </c>
      <c r="E85" s="15">
        <v>0.56079999999999997</v>
      </c>
      <c r="F85" s="15">
        <v>0.28129999999999999</v>
      </c>
      <c r="G85" s="15">
        <v>1.6803999999999999</v>
      </c>
      <c r="H85" s="15">
        <v>0.4551</v>
      </c>
      <c r="I85" s="15">
        <v>0.56299999999999994</v>
      </c>
      <c r="J85" s="15">
        <v>0.27800000000000002</v>
      </c>
      <c r="K85" s="15">
        <v>1.8173999999999999</v>
      </c>
      <c r="L85" s="15">
        <v>0.52569999999999995</v>
      </c>
      <c r="M85" s="15">
        <v>0.63360000000000005</v>
      </c>
      <c r="N85" s="15">
        <v>0.26390000000000002</v>
      </c>
      <c r="Q85" t="s">
        <v>5</v>
      </c>
      <c r="R85">
        <f>C85-$C$8</f>
        <v>1.2417</v>
      </c>
      <c r="S85">
        <f>D85-$D$8</f>
        <v>0.12859999999999999</v>
      </c>
      <c r="T85">
        <f>E85-$E$8</f>
        <v>0.33419999999999994</v>
      </c>
      <c r="U85">
        <f>F85-$F$8</f>
        <v>4.2300000000000004E-2</v>
      </c>
      <c r="V85">
        <f>G85-$G$8</f>
        <v>1.4528999999999999</v>
      </c>
      <c r="W85">
        <f>H85-$H$8</f>
        <v>0.2152</v>
      </c>
      <c r="X85">
        <f>I85-$I$8</f>
        <v>0.32379999999999998</v>
      </c>
      <c r="Y85">
        <f>J85-$J$8</f>
        <v>6.6400000000000015E-2</v>
      </c>
      <c r="Z85">
        <f>K85-$K$8</f>
        <v>1.5769</v>
      </c>
      <c r="AA85">
        <f>L85-$L$8</f>
        <v>0.30379999999999996</v>
      </c>
      <c r="AB85">
        <f>M85-$M$8</f>
        <v>0.40480000000000005</v>
      </c>
      <c r="AC85">
        <f>N85-$N$8</f>
        <v>6.4300000000000024E-2</v>
      </c>
      <c r="AF85" t="s">
        <v>5</v>
      </c>
      <c r="AG85">
        <f t="shared" si="39"/>
        <v>1.1632</v>
      </c>
      <c r="AH85">
        <f t="shared" si="36"/>
        <v>5.0100000000000006E-2</v>
      </c>
      <c r="AI85">
        <f t="shared" si="36"/>
        <v>0.25569999999999993</v>
      </c>
      <c r="AJ85" t="str">
        <f t="shared" si="36"/>
        <v>0</v>
      </c>
      <c r="AK85">
        <f t="shared" si="40"/>
        <v>0.99509999999999987</v>
      </c>
      <c r="AL85" t="str">
        <f t="shared" si="37"/>
        <v>0</v>
      </c>
      <c r="AM85" t="str">
        <f t="shared" si="37"/>
        <v>0</v>
      </c>
      <c r="AN85" t="str">
        <f t="shared" si="37"/>
        <v>0</v>
      </c>
      <c r="AO85">
        <f t="shared" si="41"/>
        <v>1.4742999999999999</v>
      </c>
      <c r="AP85">
        <f t="shared" si="38"/>
        <v>0.20119999999999996</v>
      </c>
      <c r="AQ85">
        <f t="shared" si="38"/>
        <v>0.30220000000000002</v>
      </c>
      <c r="AR85" t="str">
        <f t="shared" si="38"/>
        <v>0</v>
      </c>
    </row>
    <row r="86" spans="2:44" x14ac:dyDescent="0.3">
      <c r="B86" t="s">
        <v>6</v>
      </c>
      <c r="C86" s="15">
        <v>0.99329999999999996</v>
      </c>
      <c r="D86" s="15">
        <v>0.69069999999999998</v>
      </c>
      <c r="E86" s="15">
        <v>0.62250000000000005</v>
      </c>
      <c r="F86" s="15">
        <v>1.8985000000000001</v>
      </c>
      <c r="G86" s="15">
        <v>1.0317000000000001</v>
      </c>
      <c r="H86" s="15">
        <v>0.56610000000000005</v>
      </c>
      <c r="I86" s="15">
        <v>0.63929999999999998</v>
      </c>
      <c r="J86" s="15">
        <v>1.9403999999999999</v>
      </c>
      <c r="K86" s="15">
        <v>1.1138999999999999</v>
      </c>
      <c r="L86" s="15">
        <v>0.50249999999999995</v>
      </c>
      <c r="M86" s="15">
        <v>0.72170000000000001</v>
      </c>
      <c r="N86" s="15">
        <v>2.1856</v>
      </c>
      <c r="Q86" t="s">
        <v>6</v>
      </c>
      <c r="R86">
        <f>C86-$C$9</f>
        <v>0.76579999999999993</v>
      </c>
      <c r="S86">
        <f>D86-$D$9</f>
        <v>0.48859999999999998</v>
      </c>
      <c r="T86">
        <f>E86-$E$9</f>
        <v>0.40220000000000006</v>
      </c>
      <c r="U86">
        <f>F86-$F$9</f>
        <v>1.6744000000000001</v>
      </c>
      <c r="V86">
        <f>G86-$G$9</f>
        <v>0.8247000000000001</v>
      </c>
      <c r="W86">
        <f>H86-$H$9</f>
        <v>0.33340000000000003</v>
      </c>
      <c r="X86">
        <f>I86-$I$9</f>
        <v>0.41239999999999999</v>
      </c>
      <c r="Y86">
        <f>J86-$J$9</f>
        <v>1.7334999999999998</v>
      </c>
      <c r="Z86">
        <f>K86-$K$9</f>
        <v>0.89149999999999996</v>
      </c>
      <c r="AA86">
        <f>L86-$L$9</f>
        <v>0.28769999999999996</v>
      </c>
      <c r="AB86">
        <f>M86-$M$9</f>
        <v>0.49919999999999998</v>
      </c>
      <c r="AC86">
        <f>N86-$N$9</f>
        <v>1.9923</v>
      </c>
      <c r="AF86" t="s">
        <v>6</v>
      </c>
      <c r="AG86">
        <f t="shared" si="39"/>
        <v>0.68729999999999991</v>
      </c>
      <c r="AH86">
        <f t="shared" si="36"/>
        <v>0.41010000000000002</v>
      </c>
      <c r="AI86">
        <f t="shared" si="36"/>
        <v>0.3237000000000001</v>
      </c>
      <c r="AJ86">
        <f t="shared" si="36"/>
        <v>1.5959000000000001</v>
      </c>
      <c r="AK86">
        <f t="shared" si="40"/>
        <v>0.36690000000000011</v>
      </c>
      <c r="AL86" t="str">
        <f t="shared" si="37"/>
        <v>0</v>
      </c>
      <c r="AM86" t="str">
        <f t="shared" si="37"/>
        <v>0</v>
      </c>
      <c r="AN86">
        <f t="shared" si="37"/>
        <v>1.2756999999999998</v>
      </c>
      <c r="AO86">
        <f t="shared" si="41"/>
        <v>0.78889999999999993</v>
      </c>
      <c r="AP86">
        <f t="shared" si="38"/>
        <v>0.18509999999999996</v>
      </c>
      <c r="AQ86">
        <f t="shared" si="38"/>
        <v>0.39659999999999995</v>
      </c>
      <c r="AR86">
        <f t="shared" si="38"/>
        <v>1.8896999999999999</v>
      </c>
    </row>
    <row r="87" spans="2:44" x14ac:dyDescent="0.3">
      <c r="B87" t="s">
        <v>7</v>
      </c>
      <c r="C87" s="15">
        <v>0.26150000000000001</v>
      </c>
      <c r="D87" s="15">
        <v>0.28310000000000002</v>
      </c>
      <c r="E87" s="15">
        <v>0.33660000000000001</v>
      </c>
      <c r="F87" s="15">
        <v>0.26390000000000002</v>
      </c>
      <c r="G87" s="15">
        <v>0.26869999999999999</v>
      </c>
      <c r="H87" s="15">
        <v>0.29949999999999999</v>
      </c>
      <c r="I87" s="15">
        <v>0.27060000000000001</v>
      </c>
      <c r="J87" s="15">
        <v>0.29670000000000002</v>
      </c>
      <c r="K87" s="15">
        <v>0.30170000000000002</v>
      </c>
      <c r="L87" s="15">
        <v>0.37830000000000003</v>
      </c>
      <c r="M87" s="15">
        <v>0.27939999999999998</v>
      </c>
      <c r="N87" s="15">
        <v>0.28320000000000001</v>
      </c>
      <c r="Q87" t="s">
        <v>7</v>
      </c>
      <c r="R87">
        <f>C87-$C$10</f>
        <v>3.1100000000000017E-2</v>
      </c>
      <c r="S87">
        <f>D87-$D$10</f>
        <v>5.9100000000000014E-2</v>
      </c>
      <c r="T87">
        <f>E87-$E$10</f>
        <v>9.0400000000000008E-2</v>
      </c>
      <c r="U87">
        <f>F87-$F$10</f>
        <v>3.5400000000000015E-2</v>
      </c>
      <c r="V87">
        <f>G87-$G$10</f>
        <v>3.78E-2</v>
      </c>
      <c r="W87">
        <f>H87-$H$10</f>
        <v>7.7499999999999986E-2</v>
      </c>
      <c r="X87">
        <f>I87-$I$10</f>
        <v>4.99E-2</v>
      </c>
      <c r="Y87">
        <f>J87-$J$10</f>
        <v>3.9400000000000046E-2</v>
      </c>
      <c r="Z87">
        <f>K87-$K$10</f>
        <v>9.0400000000000036E-2</v>
      </c>
      <c r="AA87">
        <f>L87-$L$10</f>
        <v>0.13160000000000002</v>
      </c>
      <c r="AB87">
        <f>M87-$M$10</f>
        <v>4.0699999999999986E-2</v>
      </c>
      <c r="AC87">
        <f>N87-$N$10</f>
        <v>6.4400000000000013E-2</v>
      </c>
      <c r="AF87" t="s">
        <v>7</v>
      </c>
      <c r="AG87" t="str">
        <f t="shared" si="39"/>
        <v>0</v>
      </c>
      <c r="AH87" t="str">
        <f t="shared" si="36"/>
        <v>0</v>
      </c>
      <c r="AI87">
        <f t="shared" si="36"/>
        <v>1.1900000000000022E-2</v>
      </c>
      <c r="AJ87" t="str">
        <f t="shared" si="36"/>
        <v>0</v>
      </c>
      <c r="AK87" t="str">
        <f t="shared" si="40"/>
        <v>0</v>
      </c>
      <c r="AL87" t="str">
        <f t="shared" si="37"/>
        <v>0</v>
      </c>
      <c r="AM87" t="str">
        <f t="shared" si="37"/>
        <v>0</v>
      </c>
      <c r="AN87" t="str">
        <f t="shared" si="37"/>
        <v>0</v>
      </c>
      <c r="AO87" t="str">
        <f t="shared" si="41"/>
        <v>0</v>
      </c>
      <c r="AP87">
        <f t="shared" si="38"/>
        <v>2.9000000000000026E-2</v>
      </c>
      <c r="AQ87" t="str">
        <f t="shared" si="38"/>
        <v>0</v>
      </c>
      <c r="AR87" t="str">
        <f t="shared" si="38"/>
        <v>0</v>
      </c>
    </row>
    <row r="88" spans="2:44" x14ac:dyDescent="0.3">
      <c r="B88" t="s">
        <v>8</v>
      </c>
      <c r="C88" s="15">
        <v>0.25209999999999999</v>
      </c>
      <c r="D88" s="15">
        <v>0.24060000000000001</v>
      </c>
      <c r="E88" s="15">
        <v>0.25240000000000001</v>
      </c>
      <c r="F88" s="15">
        <v>0.25119999999999998</v>
      </c>
      <c r="G88" s="15">
        <v>0.25390000000000001</v>
      </c>
      <c r="H88" s="15">
        <v>0.2545</v>
      </c>
      <c r="I88" s="15">
        <v>0.26740000000000003</v>
      </c>
      <c r="J88" s="15">
        <v>0.41739999999999999</v>
      </c>
      <c r="K88" s="15">
        <v>0.251</v>
      </c>
      <c r="L88" s="15">
        <v>0.27760000000000001</v>
      </c>
      <c r="M88" s="15">
        <v>0.2487</v>
      </c>
      <c r="N88" s="15">
        <v>0.37080000000000002</v>
      </c>
      <c r="Q88" t="s">
        <v>8</v>
      </c>
      <c r="R88">
        <f>C88-$C$11</f>
        <v>4.3499999999999983E-2</v>
      </c>
      <c r="S88">
        <f>D88-$D$11</f>
        <v>2.7900000000000008E-2</v>
      </c>
      <c r="T88">
        <f>E88-$E$11</f>
        <v>1.6400000000000026E-2</v>
      </c>
      <c r="U88">
        <f>F88-$F$11</f>
        <v>-1.3000000000000234E-3</v>
      </c>
      <c r="V88">
        <f>G88-$G$11</f>
        <v>3.8800000000000001E-2</v>
      </c>
      <c r="W88">
        <f>H88-$H$11</f>
        <v>4.0700000000000014E-2</v>
      </c>
      <c r="X88">
        <f>I88-$I$11</f>
        <v>5.3300000000000014E-2</v>
      </c>
      <c r="Y88">
        <f>J88-$J$11</f>
        <v>0.20019999999999999</v>
      </c>
      <c r="Z88">
        <f>K88-$K$11</f>
        <v>2.2900000000000004E-2</v>
      </c>
      <c r="AA88">
        <f>L88-$L$11</f>
        <v>8.1900000000000001E-2</v>
      </c>
      <c r="AB88">
        <f>M88-$M$11</f>
        <v>5.1600000000000007E-2</v>
      </c>
      <c r="AC88">
        <f>N88-$N$11</f>
        <v>0.17820000000000003</v>
      </c>
      <c r="AF88" t="s">
        <v>8</v>
      </c>
      <c r="AG88" t="str">
        <f t="shared" si="39"/>
        <v>0</v>
      </c>
      <c r="AH88" t="str">
        <f t="shared" si="36"/>
        <v>0</v>
      </c>
      <c r="AI88" t="str">
        <f t="shared" si="36"/>
        <v>0</v>
      </c>
      <c r="AJ88" t="str">
        <f t="shared" si="36"/>
        <v>0</v>
      </c>
      <c r="AK88" t="str">
        <f t="shared" si="40"/>
        <v>0</v>
      </c>
      <c r="AL88" t="str">
        <f t="shared" si="37"/>
        <v>0</v>
      </c>
      <c r="AM88" t="str">
        <f t="shared" si="37"/>
        <v>0</v>
      </c>
      <c r="AN88" t="str">
        <f t="shared" si="37"/>
        <v>0</v>
      </c>
      <c r="AO88" t="str">
        <f t="shared" si="41"/>
        <v>0</v>
      </c>
      <c r="AP88" t="str">
        <f t="shared" si="38"/>
        <v>0</v>
      </c>
      <c r="AQ88" t="str">
        <f t="shared" si="38"/>
        <v>0</v>
      </c>
      <c r="AR88">
        <f t="shared" si="38"/>
        <v>7.5600000000000028E-2</v>
      </c>
    </row>
    <row r="102" spans="3:14" x14ac:dyDescent="0.3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3:14" x14ac:dyDescent="0.3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3:14" x14ac:dyDescent="0.3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3:14" x14ac:dyDescent="0.3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3:14" x14ac:dyDescent="0.3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3:14" x14ac:dyDescent="0.3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3:14" x14ac:dyDescent="0.3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3:14" x14ac:dyDescent="0.3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3:14" x14ac:dyDescent="0.3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3" spans="2:14" x14ac:dyDescent="0.3">
      <c r="B113" s="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</row>
    <row r="114" spans="2:14" x14ac:dyDescent="0.3">
      <c r="B114" s="8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</row>
    <row r="115" spans="2:14" x14ac:dyDescent="0.3">
      <c r="B115" s="8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</row>
    <row r="116" spans="2:14" x14ac:dyDescent="0.3">
      <c r="B116" s="8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</row>
    <row r="117" spans="2:14" x14ac:dyDescent="0.3">
      <c r="B117" s="8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</row>
    <row r="118" spans="2:14" x14ac:dyDescent="0.3">
      <c r="B118" s="8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</row>
    <row r="119" spans="2:14" x14ac:dyDescent="0.3">
      <c r="B119" s="8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</row>
    <row r="120" spans="2:14" x14ac:dyDescent="0.3">
      <c r="B120" s="8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</row>
    <row r="121" spans="2:14" x14ac:dyDescent="0.3">
      <c r="B121" s="8" t="s">
        <v>8</v>
      </c>
      <c r="C121" s="10">
        <v>1.3236000000000001</v>
      </c>
      <c r="D121" s="10">
        <v>0.19420000000000001</v>
      </c>
      <c r="E121" s="10">
        <v>1.4638</v>
      </c>
      <c r="F121" s="10">
        <v>0.33879999999999999</v>
      </c>
      <c r="G121" s="10">
        <v>1.121</v>
      </c>
      <c r="H121" s="10">
        <v>0.2089</v>
      </c>
      <c r="I121" s="10">
        <v>1.0667</v>
      </c>
      <c r="J121" s="10">
        <v>0.38400000000000001</v>
      </c>
      <c r="K121" s="10">
        <v>0.87090000000000001</v>
      </c>
      <c r="L121" s="10">
        <v>0.25040000000000001</v>
      </c>
      <c r="M121" s="10">
        <v>0.99909999999999999</v>
      </c>
      <c r="N121" s="10">
        <v>0.2913</v>
      </c>
    </row>
  </sheetData>
  <mergeCells count="1">
    <mergeCell ref="Q1:A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control soil</vt:lpstr>
      <vt:lpstr> turkey soil</vt:lpstr>
      <vt:lpstr>cow soil</vt:lpstr>
      <vt:lpstr>pig soil</vt:lpstr>
      <vt:lpstr>control roots</vt:lpstr>
      <vt:lpstr>turkey roots</vt:lpstr>
      <vt:lpstr>cow roots</vt:lpstr>
      <vt:lpstr>pig roots</vt:lpstr>
      <vt:lpstr>control leaves</vt:lpstr>
      <vt:lpstr>turkey leaves</vt:lpstr>
      <vt:lpstr>Summary</vt:lpstr>
      <vt:lpstr>AWDC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 Mierzejewska</dc:creator>
  <cp:lastModifiedBy>Magdalena Urbaniak</cp:lastModifiedBy>
  <dcterms:created xsi:type="dcterms:W3CDTF">2019-08-07T10:28:19Z</dcterms:created>
  <dcterms:modified xsi:type="dcterms:W3CDTF">2025-02-06T09:18:58Z</dcterms:modified>
</cp:coreProperties>
</file>