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HaCaT" sheetId="1" r:id="rId1"/>
    <sheet name="NHDF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D36" i="3"/>
  <c r="E36" i="3"/>
  <c r="F36" i="3"/>
  <c r="G36" i="3"/>
  <c r="H36" i="3"/>
  <c r="I36" i="3"/>
  <c r="J36" i="3"/>
  <c r="K36" i="3"/>
  <c r="L36" i="3"/>
  <c r="M36" i="3"/>
  <c r="N36" i="3"/>
  <c r="O36" i="3"/>
  <c r="D37" i="3"/>
  <c r="H37" i="3"/>
  <c r="L37" i="3"/>
  <c r="D38" i="3"/>
  <c r="H38" i="3"/>
  <c r="L38" i="3"/>
  <c r="D39" i="3"/>
  <c r="H39" i="3"/>
  <c r="L39" i="3"/>
  <c r="D40" i="3"/>
  <c r="H40" i="3"/>
  <c r="L40" i="3"/>
  <c r="E41" i="3"/>
  <c r="I41" i="3"/>
  <c r="M41" i="3"/>
  <c r="E42" i="3"/>
  <c r="I42" i="3"/>
  <c r="M42" i="3"/>
  <c r="E43" i="3"/>
  <c r="I43" i="3"/>
  <c r="M43" i="3"/>
  <c r="E44" i="3"/>
  <c r="I44" i="3"/>
  <c r="M44" i="3"/>
  <c r="F45" i="3"/>
  <c r="J45" i="3"/>
  <c r="N45" i="3"/>
  <c r="F46" i="3"/>
  <c r="J46" i="3"/>
  <c r="N46" i="3"/>
  <c r="F47" i="3"/>
  <c r="J47" i="3"/>
  <c r="N47" i="3"/>
  <c r="F48" i="3"/>
  <c r="J48" i="3"/>
  <c r="N48" i="3"/>
  <c r="G49" i="3"/>
  <c r="K49" i="3"/>
  <c r="O49" i="3"/>
  <c r="G50" i="3"/>
  <c r="K50" i="3"/>
  <c r="O50" i="3"/>
  <c r="G51" i="3"/>
  <c r="K51" i="3"/>
  <c r="O51" i="3"/>
  <c r="G52" i="3"/>
  <c r="Q52" i="3" s="1"/>
  <c r="K52" i="3"/>
  <c r="O52" i="3"/>
  <c r="E35" i="3"/>
  <c r="F35" i="3"/>
  <c r="G35" i="3"/>
  <c r="H35" i="3"/>
  <c r="I35" i="3"/>
  <c r="J35" i="3"/>
  <c r="K35" i="3"/>
  <c r="L35" i="3"/>
  <c r="M35" i="3"/>
  <c r="N35" i="3"/>
  <c r="O35" i="3"/>
  <c r="D35" i="3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D37" i="1"/>
  <c r="H37" i="1"/>
  <c r="L37" i="1"/>
  <c r="P37" i="1"/>
  <c r="D38" i="1"/>
  <c r="H38" i="1"/>
  <c r="L38" i="1"/>
  <c r="P38" i="1"/>
  <c r="D39" i="1"/>
  <c r="H39" i="1"/>
  <c r="L39" i="1"/>
  <c r="P39" i="1"/>
  <c r="D40" i="1"/>
  <c r="H40" i="1"/>
  <c r="L40" i="1"/>
  <c r="P40" i="1"/>
  <c r="E41" i="1"/>
  <c r="I41" i="1"/>
  <c r="M41" i="1"/>
  <c r="Q41" i="1"/>
  <c r="E42" i="1"/>
  <c r="I42" i="1"/>
  <c r="M42" i="1"/>
  <c r="Q42" i="1"/>
  <c r="E43" i="1"/>
  <c r="I43" i="1"/>
  <c r="M43" i="1"/>
  <c r="Q43" i="1"/>
  <c r="E44" i="1"/>
  <c r="I44" i="1"/>
  <c r="M44" i="1"/>
  <c r="Q44" i="1"/>
  <c r="F45" i="1"/>
  <c r="J45" i="1"/>
  <c r="N45" i="1"/>
  <c r="R45" i="1"/>
  <c r="F46" i="1"/>
  <c r="J46" i="1"/>
  <c r="N46" i="1"/>
  <c r="R46" i="1"/>
  <c r="F47" i="1"/>
  <c r="J47" i="1"/>
  <c r="N47" i="1"/>
  <c r="R47" i="1"/>
  <c r="F48" i="1"/>
  <c r="J48" i="1"/>
  <c r="N48" i="1"/>
  <c r="R48" i="1"/>
  <c r="G49" i="1"/>
  <c r="K49" i="1"/>
  <c r="O49" i="1"/>
  <c r="S49" i="1"/>
  <c r="G50" i="1"/>
  <c r="K50" i="1"/>
  <c r="O50" i="1"/>
  <c r="S50" i="1"/>
  <c r="G51" i="1"/>
  <c r="K51" i="1"/>
  <c r="O51" i="1"/>
  <c r="S51" i="1"/>
  <c r="G52" i="1"/>
  <c r="K52" i="1"/>
  <c r="O52" i="1"/>
  <c r="S52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P35" i="3" l="1"/>
  <c r="Q36" i="3"/>
  <c r="P37" i="3"/>
  <c r="Q38" i="3"/>
  <c r="Q39" i="3"/>
  <c r="Q40" i="3"/>
  <c r="P41" i="3"/>
  <c r="Q42" i="3"/>
  <c r="Q43" i="3"/>
  <c r="Q44" i="3"/>
  <c r="Q45" i="3"/>
  <c r="P45" i="3"/>
  <c r="Q46" i="3"/>
  <c r="P47" i="3"/>
  <c r="Q48" i="3"/>
  <c r="P49" i="3"/>
  <c r="Q50" i="3"/>
  <c r="Q51" i="3"/>
  <c r="P51" i="3"/>
  <c r="P39" i="3"/>
  <c r="P43" i="3"/>
  <c r="Q35" i="3"/>
  <c r="Q37" i="3"/>
  <c r="Q41" i="3"/>
  <c r="Q47" i="3"/>
  <c r="Q49" i="3"/>
  <c r="P36" i="3"/>
  <c r="P38" i="3"/>
  <c r="P40" i="3"/>
  <c r="P42" i="3"/>
  <c r="P44" i="3"/>
  <c r="P46" i="3"/>
  <c r="P48" i="3"/>
  <c r="P50" i="3"/>
  <c r="P52" i="3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35" i="1"/>
</calcChain>
</file>

<file path=xl/sharedStrings.xml><?xml version="1.0" encoding="utf-8"?>
<sst xmlns="http://schemas.openxmlformats.org/spreadsheetml/2006/main" count="54" uniqueCount="18">
  <si>
    <t>K-</t>
  </si>
  <si>
    <t>K+</t>
  </si>
  <si>
    <t>Korzeń</t>
  </si>
  <si>
    <t>Liść</t>
  </si>
  <si>
    <t>Owoc zielony</t>
  </si>
  <si>
    <t>Owoc żółty</t>
  </si>
  <si>
    <t>A</t>
  </si>
  <si>
    <t>B</t>
  </si>
  <si>
    <t>D</t>
  </si>
  <si>
    <t>C</t>
  </si>
  <si>
    <t xml:space="preserve">Średnia </t>
  </si>
  <si>
    <t>SD</t>
  </si>
  <si>
    <t>ng/ml</t>
  </si>
  <si>
    <t>średnia</t>
  </si>
  <si>
    <t>bez blanku</t>
  </si>
  <si>
    <t>krzywa</t>
  </si>
  <si>
    <t>[pg/ml]</t>
  </si>
  <si>
    <t>seria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</si>
</sst>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1" fillId="0" borderId="0" xfId="0" applyFont="1"/>
    <xf numFmtId="164" fontId="0" fillId="0" borderId="0" xfId="0" applyNumberFormat="1"/>
    <xf numFmtId="164" fontId="0" fillId="2" borderId="0" xfId="0" applyNumberFormat="1" applyFill="1"/>
    <xf numFmtId="164" fontId="0" fillId="0" borderId="0" xfId="0" applyNumberFormat="1" applyFill="1"/>
    <xf numFmtId="2" fontId="1" fillId="0" borderId="0" xfId="0" applyNumberFormat="1" applyFont="1"/>
    <xf numFmtId="0" fontId="0" fillId="0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HaCaT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HaCaT!$U$35:$U$52</c:f>
                <c:numCache>
                  <c:formatCode>General</c:formatCode>
                  <c:ptCount val="18"/>
                  <c:pt idx="0">
                    <c:v>170.65174664240584</c:v>
                  </c:pt>
                  <c:pt idx="1">
                    <c:v>251.99450561270535</c:v>
                  </c:pt>
                  <c:pt idx="2">
                    <c:v>176.32227778116254</c:v>
                  </c:pt>
                  <c:pt idx="3">
                    <c:v>291.71087314266987</c:v>
                  </c:pt>
                  <c:pt idx="4">
                    <c:v>159.98221040097249</c:v>
                  </c:pt>
                  <c:pt idx="5">
                    <c:v>183.11602992218465</c:v>
                  </c:pt>
                  <c:pt idx="6">
                    <c:v>96.379896681440442</c:v>
                  </c:pt>
                  <c:pt idx="7">
                    <c:v>195.79961994259079</c:v>
                  </c:pt>
                  <c:pt idx="8">
                    <c:v>130.53571584116267</c:v>
                  </c:pt>
                  <c:pt idx="9">
                    <c:v>105.26500562779056</c:v>
                  </c:pt>
                  <c:pt idx="10">
                    <c:v>478.85775885107978</c:v>
                  </c:pt>
                  <c:pt idx="11">
                    <c:v>359.40405033159374</c:v>
                  </c:pt>
                  <c:pt idx="12">
                    <c:v>458.52993267114647</c:v>
                  </c:pt>
                  <c:pt idx="13">
                    <c:v>104.04338549799401</c:v>
                  </c:pt>
                  <c:pt idx="14">
                    <c:v>237.69877614068454</c:v>
                  </c:pt>
                  <c:pt idx="15">
                    <c:v>189.18082704141048</c:v>
                  </c:pt>
                  <c:pt idx="16">
                    <c:v>305.29772976149644</c:v>
                  </c:pt>
                  <c:pt idx="17">
                    <c:v>312.61307938667704</c:v>
                  </c:pt>
                </c:numCache>
              </c:numRef>
            </c:plus>
            <c:minus>
              <c:numRef>
                <c:f>HaCaT!$U$35:$U$52</c:f>
                <c:numCache>
                  <c:formatCode>General</c:formatCode>
                  <c:ptCount val="18"/>
                  <c:pt idx="0">
                    <c:v>170.65174664240584</c:v>
                  </c:pt>
                  <c:pt idx="1">
                    <c:v>251.99450561270535</c:v>
                  </c:pt>
                  <c:pt idx="2">
                    <c:v>176.32227778116254</c:v>
                  </c:pt>
                  <c:pt idx="3">
                    <c:v>291.71087314266987</c:v>
                  </c:pt>
                  <c:pt idx="4">
                    <c:v>159.98221040097249</c:v>
                  </c:pt>
                  <c:pt idx="5">
                    <c:v>183.11602992218465</c:v>
                  </c:pt>
                  <c:pt idx="6">
                    <c:v>96.379896681440442</c:v>
                  </c:pt>
                  <c:pt idx="7">
                    <c:v>195.79961994259079</c:v>
                  </c:pt>
                  <c:pt idx="8">
                    <c:v>130.53571584116267</c:v>
                  </c:pt>
                  <c:pt idx="9">
                    <c:v>105.26500562779056</c:v>
                  </c:pt>
                  <c:pt idx="10">
                    <c:v>478.85775885107978</c:v>
                  </c:pt>
                  <c:pt idx="11">
                    <c:v>359.40405033159374</c:v>
                  </c:pt>
                  <c:pt idx="12">
                    <c:v>458.52993267114647</c:v>
                  </c:pt>
                  <c:pt idx="13">
                    <c:v>104.04338549799401</c:v>
                  </c:pt>
                  <c:pt idx="14">
                    <c:v>237.69877614068454</c:v>
                  </c:pt>
                  <c:pt idx="15">
                    <c:v>189.18082704141048</c:v>
                  </c:pt>
                  <c:pt idx="16">
                    <c:v>305.29772976149644</c:v>
                  </c:pt>
                  <c:pt idx="17">
                    <c:v>312.61307938667704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HaCaT!$B$35:$C$52</c:f>
              <c:multiLvlStrCache>
                <c:ptCount val="18"/>
                <c:lvl>
                  <c:pt idx="2">
                    <c:v>1</c:v>
                  </c:pt>
                  <c:pt idx="3">
                    <c:v>5</c:v>
                  </c:pt>
                  <c:pt idx="4">
                    <c:v>50</c:v>
                  </c:pt>
                  <c:pt idx="5">
                    <c:v>100</c:v>
                  </c:pt>
                  <c:pt idx="6">
                    <c:v>1</c:v>
                  </c:pt>
                  <c:pt idx="7">
                    <c:v>5</c:v>
                  </c:pt>
                  <c:pt idx="8">
                    <c:v>50</c:v>
                  </c:pt>
                  <c:pt idx="9">
                    <c:v>100</c:v>
                  </c:pt>
                  <c:pt idx="10">
                    <c:v>1</c:v>
                  </c:pt>
                  <c:pt idx="11">
                    <c:v>5</c:v>
                  </c:pt>
                  <c:pt idx="12">
                    <c:v>50</c:v>
                  </c:pt>
                  <c:pt idx="13">
                    <c:v>100</c:v>
                  </c:pt>
                  <c:pt idx="14">
                    <c:v>1</c:v>
                  </c:pt>
                  <c:pt idx="15">
                    <c:v>5</c:v>
                  </c:pt>
                  <c:pt idx="16">
                    <c:v>50</c:v>
                  </c:pt>
                  <c:pt idx="17">
                    <c:v>100</c:v>
                  </c:pt>
                </c:lvl>
                <c:lvl>
                  <c:pt idx="0">
                    <c:v>K-</c:v>
                  </c:pt>
                  <c:pt idx="1">
                    <c:v>K+</c:v>
                  </c:pt>
                  <c:pt idx="2">
                    <c:v>Korzeń</c:v>
                  </c:pt>
                  <c:pt idx="6">
                    <c:v>Liść</c:v>
                  </c:pt>
                  <c:pt idx="10">
                    <c:v>Owoc zielony</c:v>
                  </c:pt>
                  <c:pt idx="14">
                    <c:v>Owoc żółty</c:v>
                  </c:pt>
                </c:lvl>
              </c:multiLvlStrCache>
            </c:multiLvlStrRef>
          </c:cat>
          <c:val>
            <c:numRef>
              <c:f>HaCaT!$T$35:$T$52</c:f>
              <c:numCache>
                <c:formatCode>0.00</c:formatCode>
                <c:ptCount val="18"/>
                <c:pt idx="0">
                  <c:v>751.05897686542835</c:v>
                </c:pt>
                <c:pt idx="1">
                  <c:v>943.91495601173006</c:v>
                </c:pt>
                <c:pt idx="2">
                  <c:v>918.05148256761163</c:v>
                </c:pt>
                <c:pt idx="3">
                  <c:v>1053.2746823069403</c:v>
                </c:pt>
                <c:pt idx="4">
                  <c:v>1081.7855979146302</c:v>
                </c:pt>
                <c:pt idx="5">
                  <c:v>869.17562724014329</c:v>
                </c:pt>
                <c:pt idx="6">
                  <c:v>988.10687520364945</c:v>
                </c:pt>
                <c:pt idx="7">
                  <c:v>864.28804170739659</c:v>
                </c:pt>
                <c:pt idx="8">
                  <c:v>768.16552623004225</c:v>
                </c:pt>
                <c:pt idx="9">
                  <c:v>790.15966112740307</c:v>
                </c:pt>
                <c:pt idx="10">
                  <c:v>1155.0993809058325</c:v>
                </c:pt>
                <c:pt idx="11">
                  <c:v>1115.998696643858</c:v>
                </c:pt>
                <c:pt idx="12">
                  <c:v>1165.6891495601171</c:v>
                </c:pt>
                <c:pt idx="13">
                  <c:v>900.13033561420661</c:v>
                </c:pt>
                <c:pt idx="14">
                  <c:v>923.75366568914956</c:v>
                </c:pt>
                <c:pt idx="15">
                  <c:v>857.77126099706743</c:v>
                </c:pt>
                <c:pt idx="16">
                  <c:v>981.59009449332029</c:v>
                </c:pt>
                <c:pt idx="17">
                  <c:v>948.19159335288373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64-41EA-96EF-5DEFBB55E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64899007"/>
        <c:axId val="1664895263"/>
      </c:barChart>
      <c:catAx>
        <c:axId val="166489900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Stężenie ekstraktów [</a:t>
                </a:r>
                <a:r>
                  <a:rPr lang="en-AE"/>
                  <a:t>µ</a:t>
                </a:r>
                <a:r>
                  <a:rPr lang="pl-PL"/>
                  <a:t>g/ml]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0.48740857392825898"/>
              <c:y val="0.887939632545931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664895263"/>
        <c:crosses val="autoZero"/>
        <c:auto val="1"/>
        <c:lblAlgn val="ctr"/>
        <c:lblOffset val="100"/>
        <c:noMultiLvlLbl val="0"/>
      </c:catAx>
      <c:valAx>
        <c:axId val="1664895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PLUAR [pg/ml]</a:t>
                </a:r>
                <a:endParaRPr lang="ru-RU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6648990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NHDF</a:t>
            </a:r>
            <a:endParaRPr lang="ru-RU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NHDF!$Q$35:$Q$52</c:f>
                <c:numCache>
                  <c:formatCode>General</c:formatCode>
                  <c:ptCount val="18"/>
                  <c:pt idx="0">
                    <c:v>188.56973155861203</c:v>
                  </c:pt>
                  <c:pt idx="1">
                    <c:v>174.68133142626533</c:v>
                  </c:pt>
                  <c:pt idx="2">
                    <c:v>135.80101651466038</c:v>
                  </c:pt>
                  <c:pt idx="3">
                    <c:v>90.553554239577281</c:v>
                  </c:pt>
                  <c:pt idx="4">
                    <c:v>96.127117613448462</c:v>
                  </c:pt>
                  <c:pt idx="5">
                    <c:v>128.24156829035144</c:v>
                  </c:pt>
                  <c:pt idx="6">
                    <c:v>174.87369508017684</c:v>
                  </c:pt>
                  <c:pt idx="7">
                    <c:v>43.756352945549395</c:v>
                  </c:pt>
                  <c:pt idx="8">
                    <c:v>195.97351252345496</c:v>
                  </c:pt>
                  <c:pt idx="9">
                    <c:v>98.527029183678579</c:v>
                  </c:pt>
                  <c:pt idx="10">
                    <c:v>105.73464150920732</c:v>
                  </c:pt>
                  <c:pt idx="11">
                    <c:v>68.529560353415377</c:v>
                  </c:pt>
                  <c:pt idx="12">
                    <c:v>122.32352101923414</c:v>
                  </c:pt>
                  <c:pt idx="13">
                    <c:v>257.81123575089248</c:v>
                  </c:pt>
                  <c:pt idx="14">
                    <c:v>34.483562216547263</c:v>
                  </c:pt>
                  <c:pt idx="15">
                    <c:v>159.22830528342257</c:v>
                  </c:pt>
                  <c:pt idx="16">
                    <c:v>88.477948753845055</c:v>
                  </c:pt>
                  <c:pt idx="17">
                    <c:v>93.438758396885504</c:v>
                  </c:pt>
                </c:numCache>
              </c:numRef>
            </c:plus>
            <c:minus>
              <c:numRef>
                <c:f>NHDF!$Q$35:$Q$52</c:f>
                <c:numCache>
                  <c:formatCode>General</c:formatCode>
                  <c:ptCount val="18"/>
                  <c:pt idx="0">
                    <c:v>188.56973155861203</c:v>
                  </c:pt>
                  <c:pt idx="1">
                    <c:v>174.68133142626533</c:v>
                  </c:pt>
                  <c:pt idx="2">
                    <c:v>135.80101651466038</c:v>
                  </c:pt>
                  <c:pt idx="3">
                    <c:v>90.553554239577281</c:v>
                  </c:pt>
                  <c:pt idx="4">
                    <c:v>96.127117613448462</c:v>
                  </c:pt>
                  <c:pt idx="5">
                    <c:v>128.24156829035144</c:v>
                  </c:pt>
                  <c:pt idx="6">
                    <c:v>174.87369508017684</c:v>
                  </c:pt>
                  <c:pt idx="7">
                    <c:v>43.756352945549395</c:v>
                  </c:pt>
                  <c:pt idx="8">
                    <c:v>195.97351252345496</c:v>
                  </c:pt>
                  <c:pt idx="9">
                    <c:v>98.527029183678579</c:v>
                  </c:pt>
                  <c:pt idx="10">
                    <c:v>105.73464150920732</c:v>
                  </c:pt>
                  <c:pt idx="11">
                    <c:v>68.529560353415377</c:v>
                  </c:pt>
                  <c:pt idx="12">
                    <c:v>122.32352101923414</c:v>
                  </c:pt>
                  <c:pt idx="13">
                    <c:v>257.81123575089248</c:v>
                  </c:pt>
                  <c:pt idx="14">
                    <c:v>34.483562216547263</c:v>
                  </c:pt>
                  <c:pt idx="15">
                    <c:v>159.22830528342257</c:v>
                  </c:pt>
                  <c:pt idx="16">
                    <c:v>88.477948753845055</c:v>
                  </c:pt>
                  <c:pt idx="17">
                    <c:v>93.438758396885504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NHDF!$B$35:$C$52</c:f>
              <c:multiLvlStrCache>
                <c:ptCount val="18"/>
                <c:lvl>
                  <c:pt idx="2">
                    <c:v>1</c:v>
                  </c:pt>
                  <c:pt idx="3">
                    <c:v>5</c:v>
                  </c:pt>
                  <c:pt idx="4">
                    <c:v>50</c:v>
                  </c:pt>
                  <c:pt idx="5">
                    <c:v>100</c:v>
                  </c:pt>
                  <c:pt idx="6">
                    <c:v>1</c:v>
                  </c:pt>
                  <c:pt idx="7">
                    <c:v>5</c:v>
                  </c:pt>
                  <c:pt idx="8">
                    <c:v>50</c:v>
                  </c:pt>
                  <c:pt idx="9">
                    <c:v>100</c:v>
                  </c:pt>
                  <c:pt idx="10">
                    <c:v>1</c:v>
                  </c:pt>
                  <c:pt idx="11">
                    <c:v>5</c:v>
                  </c:pt>
                  <c:pt idx="12">
                    <c:v>50</c:v>
                  </c:pt>
                  <c:pt idx="13">
                    <c:v>100</c:v>
                  </c:pt>
                  <c:pt idx="14">
                    <c:v>1</c:v>
                  </c:pt>
                  <c:pt idx="15">
                    <c:v>5</c:v>
                  </c:pt>
                  <c:pt idx="16">
                    <c:v>50</c:v>
                  </c:pt>
                  <c:pt idx="17">
                    <c:v>100</c:v>
                  </c:pt>
                </c:lvl>
                <c:lvl>
                  <c:pt idx="0">
                    <c:v>K-</c:v>
                  </c:pt>
                  <c:pt idx="1">
                    <c:v>K+</c:v>
                  </c:pt>
                  <c:pt idx="2">
                    <c:v>Korzeń</c:v>
                  </c:pt>
                  <c:pt idx="6">
                    <c:v>Liść</c:v>
                  </c:pt>
                  <c:pt idx="10">
                    <c:v>Owoc zielony</c:v>
                  </c:pt>
                  <c:pt idx="14">
                    <c:v>Owoc żółty</c:v>
                  </c:pt>
                </c:lvl>
              </c:multiLvlStrCache>
            </c:multiLvlStrRef>
          </c:cat>
          <c:val>
            <c:numRef>
              <c:f>NHDF!$P$35:$P$52</c:f>
              <c:numCache>
                <c:formatCode>0.00</c:formatCode>
                <c:ptCount val="18"/>
                <c:pt idx="0">
                  <c:v>837.13478874769191</c:v>
                </c:pt>
                <c:pt idx="1">
                  <c:v>879.76539589442802</c:v>
                </c:pt>
                <c:pt idx="2">
                  <c:v>993.80905832518738</c:v>
                </c:pt>
                <c:pt idx="3">
                  <c:v>950.36385358965993</c:v>
                </c:pt>
                <c:pt idx="4">
                  <c:v>806.99467796241981</c:v>
                </c:pt>
                <c:pt idx="5">
                  <c:v>873.24861518409898</c:v>
                </c:pt>
                <c:pt idx="6">
                  <c:v>930.81351145867268</c:v>
                </c:pt>
                <c:pt idx="7">
                  <c:v>949.27772347127177</c:v>
                </c:pt>
                <c:pt idx="8">
                  <c:v>874.33474530248725</c:v>
                </c:pt>
                <c:pt idx="9">
                  <c:v>842.83697186922984</c:v>
                </c:pt>
                <c:pt idx="10">
                  <c:v>713.5874877810362</c:v>
                </c:pt>
                <c:pt idx="11">
                  <c:v>1001.4119691539046</c:v>
                </c:pt>
                <c:pt idx="12">
                  <c:v>890.62669707830992</c:v>
                </c:pt>
                <c:pt idx="13">
                  <c:v>939.50255240577826</c:v>
                </c:pt>
                <c:pt idx="14">
                  <c:v>759.20495275333985</c:v>
                </c:pt>
                <c:pt idx="15">
                  <c:v>944.93320299771915</c:v>
                </c:pt>
                <c:pt idx="16">
                  <c:v>968.82806560225924</c:v>
                </c:pt>
                <c:pt idx="17">
                  <c:v>797.21950689692619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6B-49F1-8F67-42E4606FD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64899007"/>
        <c:axId val="1664895263"/>
      </c:barChart>
      <c:catAx>
        <c:axId val="166489900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Stężenie ekstraktów [</a:t>
                </a:r>
                <a:r>
                  <a:rPr lang="en-AE"/>
                  <a:t>µ</a:t>
                </a:r>
                <a:r>
                  <a:rPr lang="pl-PL"/>
                  <a:t>g/ml]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0.48740857392825898"/>
              <c:y val="0.887939632545931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664895263"/>
        <c:crosses val="autoZero"/>
        <c:auto val="1"/>
        <c:lblAlgn val="ctr"/>
        <c:lblOffset val="100"/>
        <c:noMultiLvlLbl val="0"/>
      </c:catAx>
      <c:valAx>
        <c:axId val="1664895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PLUAR [pg/ml]</a:t>
                </a:r>
                <a:endParaRPr lang="ru-RU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6648990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514350</xdr:colOff>
      <xdr:row>10</xdr:row>
      <xdr:rowOff>152400</xdr:rowOff>
    </xdr:from>
    <xdr:to>
      <xdr:col>27</xdr:col>
      <xdr:colOff>222139</xdr:colOff>
      <xdr:row>25</xdr:row>
      <xdr:rowOff>50531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96750" y="2057400"/>
          <a:ext cx="4584589" cy="2755631"/>
        </a:xfrm>
        <a:prstGeom prst="rect">
          <a:avLst/>
        </a:prstGeom>
      </xdr:spPr>
    </xdr:pic>
    <xdr:clientData/>
  </xdr:twoCellAnchor>
  <xdr:twoCellAnchor>
    <xdr:from>
      <xdr:col>5</xdr:col>
      <xdr:colOff>361950</xdr:colOff>
      <xdr:row>52</xdr:row>
      <xdr:rowOff>171450</xdr:rowOff>
    </xdr:from>
    <xdr:to>
      <xdr:col>15</xdr:col>
      <xdr:colOff>152400</xdr:colOff>
      <xdr:row>68</xdr:row>
      <xdr:rowOff>76200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514350</xdr:colOff>
      <xdr:row>10</xdr:row>
      <xdr:rowOff>152400</xdr:rowOff>
    </xdr:from>
    <xdr:to>
      <xdr:col>27</xdr:col>
      <xdr:colOff>222139</xdr:colOff>
      <xdr:row>25</xdr:row>
      <xdr:rowOff>50531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96750" y="2057400"/>
          <a:ext cx="4584589" cy="2755631"/>
        </a:xfrm>
        <a:prstGeom prst="rect">
          <a:avLst/>
        </a:prstGeom>
      </xdr:spPr>
    </xdr:pic>
    <xdr:clientData/>
  </xdr:twoCellAnchor>
  <xdr:twoCellAnchor>
    <xdr:from>
      <xdr:col>5</xdr:col>
      <xdr:colOff>361950</xdr:colOff>
      <xdr:row>52</xdr:row>
      <xdr:rowOff>171450</xdr:rowOff>
    </xdr:from>
    <xdr:to>
      <xdr:col>16</xdr:col>
      <xdr:colOff>190500</xdr:colOff>
      <xdr:row>68</xdr:row>
      <xdr:rowOff>76200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52"/>
  <sheetViews>
    <sheetView topLeftCell="A51" workbookViewId="0">
      <selection activeCell="Q58" sqref="Q58"/>
    </sheetView>
  </sheetViews>
  <sheetFormatPr defaultRowHeight="15" x14ac:dyDescent="0.25"/>
  <sheetData>
    <row r="2" spans="1:24" x14ac:dyDescent="0.25">
      <c r="S2" s="2"/>
      <c r="T2" s="2" t="s">
        <v>12</v>
      </c>
      <c r="U2">
        <v>1</v>
      </c>
      <c r="V2">
        <v>2</v>
      </c>
      <c r="W2" t="s">
        <v>13</v>
      </c>
      <c r="X2" t="s">
        <v>14</v>
      </c>
    </row>
    <row r="3" spans="1:24" x14ac:dyDescent="0.25">
      <c r="B3" s="1">
        <v>0.20300000000000001</v>
      </c>
      <c r="C3" s="1">
        <v>0.23</v>
      </c>
      <c r="D3" s="1">
        <v>0.316</v>
      </c>
      <c r="E3" s="1">
        <v>0.33700000000000002</v>
      </c>
      <c r="F3" s="1">
        <v>0.49199999999999999</v>
      </c>
      <c r="G3" s="1">
        <v>0.46500000000000002</v>
      </c>
      <c r="H3">
        <v>0.184</v>
      </c>
      <c r="I3">
        <v>0.14899999999999999</v>
      </c>
      <c r="J3">
        <v>0.29099999999999998</v>
      </c>
      <c r="K3">
        <v>0.26900000000000002</v>
      </c>
      <c r="L3">
        <v>0.218</v>
      </c>
      <c r="M3">
        <v>0.25600000000000001</v>
      </c>
      <c r="S3" s="2" t="s">
        <v>15</v>
      </c>
      <c r="T3" s="2">
        <v>0</v>
      </c>
      <c r="U3">
        <v>0.152</v>
      </c>
      <c r="V3">
        <v>0.152</v>
      </c>
      <c r="W3" s="2">
        <v>0.152</v>
      </c>
      <c r="X3">
        <v>0</v>
      </c>
    </row>
    <row r="4" spans="1:24" x14ac:dyDescent="0.25">
      <c r="B4" s="1">
        <v>0.29099999999999998</v>
      </c>
      <c r="C4" s="1">
        <v>0.34200000000000003</v>
      </c>
      <c r="D4" s="1">
        <v>0.30199999999999999</v>
      </c>
      <c r="E4" s="1">
        <v>0.32300000000000001</v>
      </c>
      <c r="F4" s="1">
        <v>0.29099999999999998</v>
      </c>
      <c r="G4" s="1">
        <v>0.312</v>
      </c>
      <c r="H4">
        <v>0.191</v>
      </c>
      <c r="I4">
        <v>0.184</v>
      </c>
      <c r="J4">
        <v>0.189</v>
      </c>
      <c r="K4">
        <v>0.247</v>
      </c>
      <c r="L4">
        <v>0.26300000000000001</v>
      </c>
      <c r="M4">
        <v>0.23899999999999999</v>
      </c>
      <c r="S4" s="2"/>
      <c r="T4" s="2">
        <v>0.155</v>
      </c>
      <c r="U4">
        <v>0.32300000000000001</v>
      </c>
      <c r="V4">
        <v>0.32300000000000001</v>
      </c>
      <c r="W4" s="2">
        <v>0.32300000000000001</v>
      </c>
      <c r="X4">
        <v>0.17100000000000001</v>
      </c>
    </row>
    <row r="5" spans="1:24" x14ac:dyDescent="0.25">
      <c r="B5" s="1">
        <v>0.32400000000000001</v>
      </c>
      <c r="C5" s="1">
        <v>0.33300000000000002</v>
      </c>
      <c r="D5" s="1">
        <v>0.182</v>
      </c>
      <c r="E5" s="1">
        <v>0.27900000000000003</v>
      </c>
      <c r="F5" s="1">
        <v>0.20300000000000001</v>
      </c>
      <c r="G5" s="1">
        <v>0.214</v>
      </c>
      <c r="H5">
        <v>0.23400000000000001</v>
      </c>
      <c r="I5">
        <v>0.23599999999999999</v>
      </c>
      <c r="J5">
        <v>0.24099999999999999</v>
      </c>
      <c r="K5">
        <v>0.24099999999999999</v>
      </c>
      <c r="L5">
        <v>0.22500000000000001</v>
      </c>
      <c r="M5">
        <v>0.23</v>
      </c>
      <c r="S5" s="2"/>
      <c r="T5" s="2">
        <v>0.3125</v>
      </c>
      <c r="U5">
        <v>0.33100000000000002</v>
      </c>
      <c r="V5">
        <v>0.33100000000000002</v>
      </c>
      <c r="W5" s="2">
        <v>0.33100000000000002</v>
      </c>
      <c r="X5">
        <v>0.17900000000000002</v>
      </c>
    </row>
    <row r="6" spans="1:24" x14ac:dyDescent="0.25">
      <c r="B6" s="1">
        <v>0.40100000000000002</v>
      </c>
      <c r="C6" s="1">
        <v>0.39900000000000002</v>
      </c>
      <c r="D6" s="1">
        <v>0.28799999999999998</v>
      </c>
      <c r="E6" s="1">
        <v>0.23200000000000001</v>
      </c>
      <c r="F6" s="1">
        <v>0.28199999999999997</v>
      </c>
      <c r="G6" s="1">
        <v>0.26</v>
      </c>
      <c r="H6">
        <v>0.23100000000000001</v>
      </c>
      <c r="I6">
        <v>0.26200000000000001</v>
      </c>
      <c r="J6">
        <v>0.21199999999999999</v>
      </c>
      <c r="K6">
        <v>0.23799999999999999</v>
      </c>
      <c r="L6">
        <v>0.28699999999999998</v>
      </c>
      <c r="M6">
        <v>0.26800000000000002</v>
      </c>
      <c r="S6" s="2"/>
      <c r="T6" s="2">
        <v>0.625</v>
      </c>
      <c r="U6">
        <v>0.53800000000000003</v>
      </c>
      <c r="V6">
        <v>0.53800000000000003</v>
      </c>
      <c r="W6" s="2">
        <v>0.53800000000000003</v>
      </c>
      <c r="X6">
        <v>0.38600000000000001</v>
      </c>
    </row>
    <row r="7" spans="1:24" x14ac:dyDescent="0.25">
      <c r="B7" s="1">
        <v>0.376</v>
      </c>
      <c r="C7" s="1">
        <v>0.36799999999999999</v>
      </c>
      <c r="D7" s="1">
        <v>0.26100000000000001</v>
      </c>
      <c r="E7" s="1">
        <v>0.34399999999999997</v>
      </c>
      <c r="F7" s="1">
        <v>0.373</v>
      </c>
      <c r="G7" s="1">
        <v>0.312</v>
      </c>
      <c r="H7">
        <v>0.312</v>
      </c>
      <c r="I7">
        <v>0.27200000000000002</v>
      </c>
      <c r="J7">
        <v>0.185</v>
      </c>
      <c r="K7">
        <v>0.21099999999999999</v>
      </c>
      <c r="L7">
        <v>0.23400000000000001</v>
      </c>
      <c r="M7">
        <v>0.215</v>
      </c>
      <c r="S7" s="2"/>
      <c r="T7" s="2">
        <v>1.25</v>
      </c>
      <c r="U7">
        <v>0.78700000000000003</v>
      </c>
      <c r="V7">
        <v>0.78700000000000003</v>
      </c>
      <c r="W7" s="2">
        <v>0.78700000000000003</v>
      </c>
      <c r="X7">
        <v>0.63500000000000001</v>
      </c>
    </row>
    <row r="8" spans="1:24" x14ac:dyDescent="0.25">
      <c r="B8" s="1">
        <v>0.26600000000000001</v>
      </c>
      <c r="C8" s="1">
        <v>0.34599999999999997</v>
      </c>
      <c r="D8" s="1">
        <v>0.38600000000000001</v>
      </c>
      <c r="E8" s="1">
        <v>0.41199999999999998</v>
      </c>
      <c r="F8" s="1">
        <v>0.32300000000000001</v>
      </c>
      <c r="G8" s="1">
        <v>0.30299999999999999</v>
      </c>
      <c r="H8">
        <v>0.23499999999999999</v>
      </c>
      <c r="I8">
        <v>0.22</v>
      </c>
      <c r="J8">
        <v>0.214</v>
      </c>
      <c r="K8">
        <v>0.224</v>
      </c>
      <c r="L8">
        <v>0.216</v>
      </c>
      <c r="M8">
        <v>0.21099999999999999</v>
      </c>
      <c r="S8" s="2"/>
      <c r="T8" s="2">
        <v>2.5</v>
      </c>
      <c r="U8">
        <v>1.393</v>
      </c>
      <c r="V8">
        <v>1.393</v>
      </c>
      <c r="W8" s="2">
        <v>1.393</v>
      </c>
      <c r="X8">
        <v>1.2410000000000001</v>
      </c>
    </row>
    <row r="9" spans="1:24" x14ac:dyDescent="0.25">
      <c r="B9" s="1">
        <v>0.3</v>
      </c>
      <c r="C9" s="1">
        <v>0.313</v>
      </c>
      <c r="D9" s="1">
        <v>0.49299999999999999</v>
      </c>
      <c r="E9" s="1">
        <v>0.47</v>
      </c>
      <c r="F9" s="1">
        <v>0.39800000000000002</v>
      </c>
      <c r="G9" s="1">
        <v>0.36499999999999999</v>
      </c>
      <c r="H9">
        <v>0.184</v>
      </c>
      <c r="I9">
        <v>0.252</v>
      </c>
      <c r="J9">
        <v>0.23</v>
      </c>
      <c r="K9">
        <v>0.22500000000000001</v>
      </c>
      <c r="L9">
        <v>0.217</v>
      </c>
      <c r="M9">
        <v>0.22500000000000001</v>
      </c>
      <c r="S9" s="2"/>
      <c r="T9" s="2">
        <v>5</v>
      </c>
      <c r="U9">
        <v>2.1030000000000002</v>
      </c>
      <c r="V9">
        <v>2.1030000000000002</v>
      </c>
      <c r="W9" s="2">
        <v>2.1030000000000002</v>
      </c>
      <c r="X9">
        <v>1.9510000000000003</v>
      </c>
    </row>
    <row r="10" spans="1:24" x14ac:dyDescent="0.25">
      <c r="B10" s="1">
        <v>0.35099999999999998</v>
      </c>
      <c r="C10" s="1">
        <v>0.441</v>
      </c>
      <c r="D10" s="1">
        <v>0.42</v>
      </c>
      <c r="E10" s="1">
        <v>0.45400000000000001</v>
      </c>
      <c r="F10" s="1">
        <v>0.379</v>
      </c>
      <c r="G10" s="1">
        <v>0.36899999999999999</v>
      </c>
      <c r="H10">
        <v>0.27</v>
      </c>
      <c r="I10">
        <v>0.23200000000000001</v>
      </c>
      <c r="J10">
        <v>0.23799999999999999</v>
      </c>
      <c r="K10">
        <v>0.25800000000000001</v>
      </c>
      <c r="L10">
        <v>0.21</v>
      </c>
      <c r="M10">
        <v>0.20599999999999999</v>
      </c>
      <c r="S10" s="2"/>
      <c r="T10" s="2">
        <v>10</v>
      </c>
      <c r="U10">
        <v>2.8460000000000001</v>
      </c>
      <c r="V10">
        <v>2.8460000000000001</v>
      </c>
      <c r="W10" s="2">
        <v>2.8460000000000001</v>
      </c>
      <c r="X10">
        <v>2.694</v>
      </c>
    </row>
    <row r="13" spans="1:24" x14ac:dyDescent="0.25">
      <c r="A13" s="2" t="s">
        <v>17</v>
      </c>
      <c r="B13" s="2"/>
      <c r="C13" s="2"/>
      <c r="D13" s="2" t="s">
        <v>6</v>
      </c>
      <c r="E13" s="2"/>
      <c r="F13" s="2"/>
      <c r="G13" s="2"/>
      <c r="H13" s="2" t="s">
        <v>7</v>
      </c>
      <c r="I13" s="2"/>
      <c r="J13" s="2"/>
      <c r="K13" s="2"/>
      <c r="L13" s="2" t="s">
        <v>9</v>
      </c>
      <c r="M13" s="2"/>
      <c r="N13" s="2"/>
      <c r="O13" s="2"/>
      <c r="P13" s="2" t="s">
        <v>8</v>
      </c>
    </row>
    <row r="14" spans="1:24" x14ac:dyDescent="0.25">
      <c r="B14" s="2" t="s">
        <v>0</v>
      </c>
      <c r="C14" s="2"/>
      <c r="D14" s="1">
        <v>0.20300000000000001</v>
      </c>
      <c r="E14" s="1">
        <v>0.3</v>
      </c>
      <c r="F14" s="1">
        <v>0.26100000000000001</v>
      </c>
      <c r="G14" s="1">
        <v>0.20300000000000001</v>
      </c>
      <c r="H14">
        <v>0.23</v>
      </c>
      <c r="I14">
        <v>0.313</v>
      </c>
      <c r="J14">
        <v>0.34399999999999997</v>
      </c>
      <c r="K14">
        <v>0.214</v>
      </c>
      <c r="L14" s="1">
        <v>0.184</v>
      </c>
      <c r="M14" s="1">
        <v>0.184</v>
      </c>
      <c r="N14" s="1">
        <v>0.185</v>
      </c>
      <c r="O14" s="1">
        <v>0.22500000000000001</v>
      </c>
      <c r="P14">
        <v>0.14899999999999999</v>
      </c>
      <c r="Q14">
        <v>0.252</v>
      </c>
      <c r="R14">
        <v>0.21099999999999999</v>
      </c>
      <c r="S14">
        <v>0.23</v>
      </c>
      <c r="T14" s="3"/>
      <c r="U14" s="3"/>
    </row>
    <row r="15" spans="1:24" x14ac:dyDescent="0.25">
      <c r="B15" s="2" t="s">
        <v>1</v>
      </c>
      <c r="C15" s="2"/>
      <c r="D15" s="1">
        <v>0.29099999999999998</v>
      </c>
      <c r="E15" s="1">
        <v>0.35099999999999998</v>
      </c>
      <c r="F15" s="1">
        <v>0.38600000000000001</v>
      </c>
      <c r="G15" s="1">
        <v>0.28199999999999997</v>
      </c>
      <c r="H15">
        <v>0.34200000000000003</v>
      </c>
      <c r="I15">
        <v>0.441</v>
      </c>
      <c r="J15">
        <v>0.41199999999999998</v>
      </c>
      <c r="K15">
        <v>0.26</v>
      </c>
      <c r="L15" s="1">
        <v>0.191</v>
      </c>
      <c r="M15" s="1">
        <v>0.27</v>
      </c>
      <c r="N15" s="1">
        <v>0.214</v>
      </c>
      <c r="O15" s="1">
        <v>0.28699999999999998</v>
      </c>
      <c r="P15">
        <v>0.184</v>
      </c>
      <c r="Q15">
        <v>0.23200000000000001</v>
      </c>
      <c r="R15">
        <v>0.224</v>
      </c>
      <c r="S15">
        <v>0.26800000000000002</v>
      </c>
      <c r="T15" s="3"/>
      <c r="U15" s="3"/>
    </row>
    <row r="16" spans="1:24" x14ac:dyDescent="0.25">
      <c r="B16" s="2" t="s">
        <v>2</v>
      </c>
      <c r="C16" s="2">
        <v>1</v>
      </c>
      <c r="D16" s="1">
        <v>0.32400000000000001</v>
      </c>
      <c r="E16" s="1"/>
      <c r="F16" s="1"/>
      <c r="G16" s="1"/>
      <c r="H16">
        <v>0.33300000000000002</v>
      </c>
      <c r="L16" s="1">
        <v>0.23400000000000001</v>
      </c>
      <c r="M16" s="1"/>
      <c r="N16" s="1"/>
      <c r="O16" s="1"/>
      <c r="P16">
        <v>0.23599999999999999</v>
      </c>
      <c r="T16" s="3"/>
      <c r="U16" s="3"/>
    </row>
    <row r="17" spans="2:21" x14ac:dyDescent="0.25">
      <c r="B17" s="2"/>
      <c r="C17" s="2">
        <v>5</v>
      </c>
      <c r="D17" s="1">
        <v>0.40100000000000002</v>
      </c>
      <c r="E17" s="1"/>
      <c r="F17" s="1"/>
      <c r="G17" s="1"/>
      <c r="H17">
        <v>0.39900000000000002</v>
      </c>
      <c r="L17" s="1">
        <v>0.23100000000000001</v>
      </c>
      <c r="M17" s="1"/>
      <c r="N17" s="1"/>
      <c r="O17" s="1"/>
      <c r="P17">
        <v>0.26200000000000001</v>
      </c>
      <c r="T17" s="3"/>
      <c r="U17" s="3"/>
    </row>
    <row r="18" spans="2:21" x14ac:dyDescent="0.25">
      <c r="B18" s="2"/>
      <c r="C18" s="2">
        <v>50</v>
      </c>
      <c r="D18" s="1">
        <v>0.376</v>
      </c>
      <c r="E18" s="1"/>
      <c r="F18" s="1"/>
      <c r="G18" s="1"/>
      <c r="H18">
        <v>0.36799999999999999</v>
      </c>
      <c r="L18" s="1">
        <v>0.312</v>
      </c>
      <c r="M18" s="1"/>
      <c r="N18" s="1"/>
      <c r="O18" s="1"/>
      <c r="P18">
        <v>0.27200000000000002</v>
      </c>
      <c r="T18" s="3"/>
      <c r="U18" s="3"/>
    </row>
    <row r="19" spans="2:21" x14ac:dyDescent="0.25">
      <c r="B19" s="2"/>
      <c r="C19" s="2">
        <v>100</v>
      </c>
      <c r="D19" s="1">
        <v>0.26600000000000001</v>
      </c>
      <c r="E19" s="1"/>
      <c r="F19" s="1"/>
      <c r="G19" s="1"/>
      <c r="H19">
        <v>0.34599999999999997</v>
      </c>
      <c r="L19" s="1">
        <v>0.23499999999999999</v>
      </c>
      <c r="M19" s="1"/>
      <c r="N19" s="1"/>
      <c r="O19" s="1"/>
      <c r="P19">
        <v>0.22</v>
      </c>
      <c r="T19" s="3"/>
      <c r="U19" s="3"/>
    </row>
    <row r="20" spans="2:21" x14ac:dyDescent="0.25">
      <c r="B20" s="2" t="s">
        <v>3</v>
      </c>
      <c r="C20" s="2">
        <v>1</v>
      </c>
      <c r="D20" s="1"/>
      <c r="E20" s="1">
        <v>0.316</v>
      </c>
      <c r="F20" s="1"/>
      <c r="G20" s="1"/>
      <c r="I20">
        <v>0.33700000000000002</v>
      </c>
      <c r="L20" s="1"/>
      <c r="M20" s="1">
        <v>0.29099999999999998</v>
      </c>
      <c r="N20" s="1"/>
      <c r="O20" s="1"/>
      <c r="Q20">
        <v>0.26900000000000002</v>
      </c>
      <c r="T20" s="3"/>
      <c r="U20" s="3"/>
    </row>
    <row r="21" spans="2:21" x14ac:dyDescent="0.25">
      <c r="B21" s="2"/>
      <c r="C21" s="2">
        <v>5</v>
      </c>
      <c r="D21" s="1"/>
      <c r="E21" s="1">
        <v>0.30199999999999999</v>
      </c>
      <c r="F21" s="1"/>
      <c r="G21" s="1"/>
      <c r="I21">
        <v>0.32300000000000001</v>
      </c>
      <c r="L21" s="1"/>
      <c r="M21" s="1">
        <v>0.189</v>
      </c>
      <c r="N21" s="1"/>
      <c r="O21" s="1"/>
      <c r="Q21">
        <v>0.247</v>
      </c>
      <c r="T21" s="3"/>
      <c r="U21" s="3"/>
    </row>
    <row r="22" spans="2:21" x14ac:dyDescent="0.25">
      <c r="B22" s="2"/>
      <c r="C22" s="2">
        <v>50</v>
      </c>
      <c r="D22" s="1"/>
      <c r="E22" s="1">
        <v>0.182</v>
      </c>
      <c r="F22" s="1"/>
      <c r="G22" s="1"/>
      <c r="I22">
        <v>0.27900000000000003</v>
      </c>
      <c r="L22" s="1"/>
      <c r="M22" s="1">
        <v>0.24099999999999999</v>
      </c>
      <c r="N22" s="1"/>
      <c r="O22" s="1"/>
      <c r="Q22">
        <v>0.24099999999999999</v>
      </c>
      <c r="T22" s="3"/>
      <c r="U22" s="3"/>
    </row>
    <row r="23" spans="2:21" x14ac:dyDescent="0.25">
      <c r="B23" s="2"/>
      <c r="C23" s="2">
        <v>100</v>
      </c>
      <c r="D23" s="1"/>
      <c r="E23" s="1">
        <v>0.28799999999999998</v>
      </c>
      <c r="F23" s="1"/>
      <c r="G23" s="1"/>
      <c r="I23">
        <v>0.23200000000000001</v>
      </c>
      <c r="L23" s="1"/>
      <c r="M23" s="1">
        <v>0.21199999999999999</v>
      </c>
      <c r="N23" s="1"/>
      <c r="O23" s="1"/>
      <c r="Q23">
        <v>0.23799999999999999</v>
      </c>
      <c r="T23" s="3"/>
      <c r="U23" s="3"/>
    </row>
    <row r="24" spans="2:21" x14ac:dyDescent="0.25">
      <c r="B24" s="2" t="s">
        <v>4</v>
      </c>
      <c r="C24" s="2">
        <v>1</v>
      </c>
      <c r="D24" s="1"/>
      <c r="E24" s="1"/>
      <c r="F24" s="1">
        <v>0.49299999999999999</v>
      </c>
      <c r="G24" s="1"/>
      <c r="J24">
        <v>0.47</v>
      </c>
      <c r="L24" s="1"/>
      <c r="M24" s="1"/>
      <c r="N24" s="1">
        <v>0.23</v>
      </c>
      <c r="O24" s="1"/>
      <c r="R24">
        <v>0.22500000000000001</v>
      </c>
      <c r="T24" s="3"/>
      <c r="U24" s="3"/>
    </row>
    <row r="25" spans="2:21" x14ac:dyDescent="0.25">
      <c r="B25" s="2"/>
      <c r="C25" s="2">
        <v>5</v>
      </c>
      <c r="D25" s="1"/>
      <c r="E25" s="1"/>
      <c r="F25" s="1">
        <v>0.42</v>
      </c>
      <c r="G25" s="1"/>
      <c r="J25">
        <v>0.45400000000000001</v>
      </c>
      <c r="L25" s="1"/>
      <c r="M25" s="1"/>
      <c r="N25" s="1">
        <v>0.23799999999999999</v>
      </c>
      <c r="O25" s="1"/>
      <c r="R25">
        <v>0.25800000000000001</v>
      </c>
      <c r="T25" s="3"/>
      <c r="U25" s="3"/>
    </row>
    <row r="26" spans="2:21" x14ac:dyDescent="0.25">
      <c r="B26" s="2"/>
      <c r="C26" s="2">
        <v>50</v>
      </c>
      <c r="D26" s="1"/>
      <c r="E26" s="1"/>
      <c r="F26" s="1">
        <v>0.49199999999999999</v>
      </c>
      <c r="G26" s="1"/>
      <c r="J26">
        <v>0.46500000000000002</v>
      </c>
      <c r="L26" s="1"/>
      <c r="M26" s="1"/>
      <c r="N26" s="1">
        <v>0.218</v>
      </c>
      <c r="O26" s="1"/>
      <c r="R26">
        <v>0.25600000000000001</v>
      </c>
      <c r="T26" s="3"/>
      <c r="U26" s="3"/>
    </row>
    <row r="27" spans="2:21" x14ac:dyDescent="0.25">
      <c r="B27" s="2"/>
      <c r="C27" s="2">
        <v>100</v>
      </c>
      <c r="D27" s="1"/>
      <c r="E27" s="1"/>
      <c r="F27" s="1">
        <v>0.29099999999999998</v>
      </c>
      <c r="G27" s="1"/>
      <c r="J27">
        <v>0.312</v>
      </c>
      <c r="L27" s="1"/>
      <c r="M27" s="1"/>
      <c r="N27" s="1">
        <v>0.26300000000000001</v>
      </c>
      <c r="O27" s="1"/>
      <c r="R27">
        <v>0.23899999999999999</v>
      </c>
      <c r="T27" s="3"/>
      <c r="U27" s="3"/>
    </row>
    <row r="28" spans="2:21" x14ac:dyDescent="0.25">
      <c r="B28" s="2" t="s">
        <v>5</v>
      </c>
      <c r="C28" s="2">
        <v>1</v>
      </c>
      <c r="D28" s="1"/>
      <c r="E28" s="1"/>
      <c r="F28" s="1"/>
      <c r="G28" s="1">
        <v>0.373</v>
      </c>
      <c r="K28">
        <v>0.312</v>
      </c>
      <c r="L28" s="1"/>
      <c r="M28" s="1"/>
      <c r="N28" s="1"/>
      <c r="O28" s="1">
        <v>0.23400000000000001</v>
      </c>
      <c r="S28">
        <v>0.215</v>
      </c>
      <c r="T28" s="3"/>
      <c r="U28" s="3"/>
    </row>
    <row r="29" spans="2:21" x14ac:dyDescent="0.25">
      <c r="B29" s="2"/>
      <c r="C29" s="2">
        <v>5</v>
      </c>
      <c r="D29" s="1"/>
      <c r="E29" s="1"/>
      <c r="F29" s="1"/>
      <c r="G29" s="1">
        <v>0.32300000000000001</v>
      </c>
      <c r="K29">
        <v>0.30299999999999999</v>
      </c>
      <c r="L29" s="1"/>
      <c r="M29" s="1"/>
      <c r="N29" s="1"/>
      <c r="O29" s="1">
        <v>0.216</v>
      </c>
      <c r="S29">
        <v>0.21099999999999999</v>
      </c>
      <c r="T29" s="3"/>
      <c r="U29" s="3"/>
    </row>
    <row r="30" spans="2:21" x14ac:dyDescent="0.25">
      <c r="B30" s="2"/>
      <c r="C30" s="2">
        <v>50</v>
      </c>
      <c r="D30" s="1"/>
      <c r="E30" s="1"/>
      <c r="F30" s="1"/>
      <c r="G30" s="1">
        <v>0.39800000000000002</v>
      </c>
      <c r="K30">
        <v>0.36499999999999999</v>
      </c>
      <c r="L30" s="1"/>
      <c r="M30" s="1"/>
      <c r="N30" s="1"/>
      <c r="O30" s="1">
        <v>0.217</v>
      </c>
      <c r="S30">
        <v>0.22500000000000001</v>
      </c>
      <c r="T30" s="3"/>
      <c r="U30" s="3"/>
    </row>
    <row r="31" spans="2:21" x14ac:dyDescent="0.25">
      <c r="B31" s="2"/>
      <c r="C31" s="2">
        <v>100</v>
      </c>
      <c r="D31" s="1"/>
      <c r="E31" s="1"/>
      <c r="F31" s="1"/>
      <c r="G31" s="1">
        <v>0.379</v>
      </c>
      <c r="K31">
        <v>0.36899999999999999</v>
      </c>
      <c r="L31" s="1"/>
      <c r="M31" s="1"/>
      <c r="N31" s="1"/>
      <c r="O31" s="1">
        <v>0.21</v>
      </c>
      <c r="S31">
        <v>0.20599999999999999</v>
      </c>
      <c r="T31" s="3"/>
      <c r="U31" s="3"/>
    </row>
    <row r="33" spans="2:21" x14ac:dyDescent="0.25">
      <c r="C33" t="s">
        <v>16</v>
      </c>
    </row>
    <row r="34" spans="2:21" x14ac:dyDescent="0.25">
      <c r="D34" t="s">
        <v>6</v>
      </c>
      <c r="H34" t="s">
        <v>7</v>
      </c>
      <c r="L34" t="s">
        <v>9</v>
      </c>
      <c r="P34" t="s">
        <v>8</v>
      </c>
      <c r="T34" t="s">
        <v>10</v>
      </c>
      <c r="U34" t="s">
        <v>11</v>
      </c>
    </row>
    <row r="35" spans="2:21" x14ac:dyDescent="0.25">
      <c r="B35" s="2" t="s">
        <v>0</v>
      </c>
      <c r="C35" s="2"/>
      <c r="D35" s="4">
        <f>D14/0.3069*1000</f>
        <v>661.45324209840339</v>
      </c>
      <c r="E35" s="4">
        <f t="shared" ref="E35:S35" si="0">E14/0.3069*1000</f>
        <v>977.51710654936448</v>
      </c>
      <c r="F35" s="4">
        <f t="shared" si="0"/>
        <v>850.43988269794727</v>
      </c>
      <c r="G35" s="4">
        <f t="shared" si="0"/>
        <v>661.45324209840339</v>
      </c>
      <c r="H35" s="5">
        <f t="shared" si="0"/>
        <v>749.42978168784623</v>
      </c>
      <c r="I35" s="5">
        <f t="shared" si="0"/>
        <v>1019.8761811665038</v>
      </c>
      <c r="J35" s="5">
        <f t="shared" si="0"/>
        <v>1120.8862821766045</v>
      </c>
      <c r="K35" s="5">
        <f t="shared" si="0"/>
        <v>697.29553600521342</v>
      </c>
      <c r="L35" s="4">
        <f t="shared" si="0"/>
        <v>599.54382535027696</v>
      </c>
      <c r="M35" s="4">
        <f t="shared" si="0"/>
        <v>599.54382535027696</v>
      </c>
      <c r="N35" s="4">
        <f t="shared" si="0"/>
        <v>602.80221570544143</v>
      </c>
      <c r="O35" s="4">
        <f t="shared" si="0"/>
        <v>733.13782991202345</v>
      </c>
      <c r="P35" s="5">
        <f t="shared" si="0"/>
        <v>485.50016291951778</v>
      </c>
      <c r="Q35" s="5">
        <f t="shared" si="0"/>
        <v>821.11436950146617</v>
      </c>
      <c r="R35" s="5">
        <f t="shared" si="0"/>
        <v>687.5203649397198</v>
      </c>
      <c r="S35" s="5">
        <f t="shared" si="0"/>
        <v>749.42978168784623</v>
      </c>
      <c r="T35" s="6">
        <f>AVERAGE(D35:S35)</f>
        <v>751.05897686542835</v>
      </c>
      <c r="U35" s="6">
        <f>_xlfn.STDEV.S(D35:S35)</f>
        <v>170.65174664240584</v>
      </c>
    </row>
    <row r="36" spans="2:21" x14ac:dyDescent="0.25">
      <c r="B36" s="2" t="s">
        <v>1</v>
      </c>
      <c r="C36" s="2"/>
      <c r="D36" s="4">
        <f t="shared" ref="D36:S36" si="1">D15/0.3069*1000</f>
        <v>948.19159335288361</v>
      </c>
      <c r="E36" s="4">
        <f t="shared" si="1"/>
        <v>1143.6950146627564</v>
      </c>
      <c r="F36" s="4">
        <f t="shared" si="1"/>
        <v>1257.7386770935157</v>
      </c>
      <c r="G36" s="4">
        <f t="shared" si="1"/>
        <v>918.86608015640263</v>
      </c>
      <c r="H36" s="5">
        <f t="shared" si="1"/>
        <v>1114.3695014662758</v>
      </c>
      <c r="I36" s="5">
        <f t="shared" si="1"/>
        <v>1436.950146627566</v>
      </c>
      <c r="J36" s="5">
        <f t="shared" si="1"/>
        <v>1342.456826327794</v>
      </c>
      <c r="K36" s="5">
        <f t="shared" si="1"/>
        <v>847.18149234278269</v>
      </c>
      <c r="L36" s="4">
        <f t="shared" si="1"/>
        <v>622.35255783642879</v>
      </c>
      <c r="M36" s="4">
        <f t="shared" si="1"/>
        <v>879.76539589442814</v>
      </c>
      <c r="N36" s="4">
        <f t="shared" si="1"/>
        <v>697.29553600521342</v>
      </c>
      <c r="O36" s="4">
        <f t="shared" si="1"/>
        <v>935.1580319322253</v>
      </c>
      <c r="P36" s="5">
        <f t="shared" si="1"/>
        <v>599.54382535027696</v>
      </c>
      <c r="Q36" s="5">
        <f t="shared" si="1"/>
        <v>755.94656239817539</v>
      </c>
      <c r="R36" s="5">
        <f t="shared" si="1"/>
        <v>729.87943955685898</v>
      </c>
      <c r="S36" s="5">
        <f t="shared" si="1"/>
        <v>873.24861518409909</v>
      </c>
      <c r="T36" s="6">
        <f t="shared" ref="T36:T52" si="2">AVERAGE(D36:S36)</f>
        <v>943.91495601173006</v>
      </c>
      <c r="U36" s="6">
        <f t="shared" ref="U36:U52" si="3">_xlfn.STDEV.S(D36:S36)</f>
        <v>251.99450561270535</v>
      </c>
    </row>
    <row r="37" spans="2:21" x14ac:dyDescent="0.25">
      <c r="B37" s="2" t="s">
        <v>2</v>
      </c>
      <c r="C37" s="2">
        <v>1</v>
      </c>
      <c r="D37" s="4">
        <f t="shared" ref="D37:P37" si="4">D16/0.3069*1000</f>
        <v>1055.7184750733138</v>
      </c>
      <c r="E37" s="4"/>
      <c r="F37" s="4"/>
      <c r="G37" s="4"/>
      <c r="H37" s="5">
        <f t="shared" si="4"/>
        <v>1085.0439882697949</v>
      </c>
      <c r="I37" s="5"/>
      <c r="J37" s="5"/>
      <c r="K37" s="5"/>
      <c r="L37" s="4">
        <f t="shared" si="4"/>
        <v>762.46334310850443</v>
      </c>
      <c r="M37" s="4"/>
      <c r="N37" s="4"/>
      <c r="O37" s="4"/>
      <c r="P37" s="5">
        <f t="shared" si="4"/>
        <v>768.98012381883336</v>
      </c>
      <c r="Q37" s="5"/>
      <c r="R37" s="5"/>
      <c r="S37" s="5"/>
      <c r="T37" s="6">
        <f t="shared" si="2"/>
        <v>918.05148256761163</v>
      </c>
      <c r="U37" s="6">
        <f t="shared" si="3"/>
        <v>176.32227778116254</v>
      </c>
    </row>
    <row r="38" spans="2:21" x14ac:dyDescent="0.25">
      <c r="B38" s="2"/>
      <c r="C38" s="2">
        <v>5</v>
      </c>
      <c r="D38" s="4">
        <f t="shared" ref="D38:P38" si="5">D17/0.3069*1000</f>
        <v>1306.6145324209842</v>
      </c>
      <c r="E38" s="4"/>
      <c r="F38" s="4"/>
      <c r="G38" s="4"/>
      <c r="H38" s="5">
        <f t="shared" si="5"/>
        <v>1300.0977517106548</v>
      </c>
      <c r="I38" s="5"/>
      <c r="J38" s="5"/>
      <c r="K38" s="5"/>
      <c r="L38" s="4">
        <f t="shared" si="5"/>
        <v>752.6881720430107</v>
      </c>
      <c r="M38" s="4"/>
      <c r="N38" s="4"/>
      <c r="O38" s="4"/>
      <c r="P38" s="5">
        <f t="shared" si="5"/>
        <v>853.69827305311173</v>
      </c>
      <c r="Q38" s="5"/>
      <c r="R38" s="5"/>
      <c r="S38" s="5"/>
      <c r="T38" s="6">
        <f t="shared" si="2"/>
        <v>1053.2746823069403</v>
      </c>
      <c r="U38" s="6">
        <f t="shared" si="3"/>
        <v>291.71087314266987</v>
      </c>
    </row>
    <row r="39" spans="2:21" x14ac:dyDescent="0.25">
      <c r="B39" s="2"/>
      <c r="C39" s="2">
        <v>50</v>
      </c>
      <c r="D39" s="4">
        <f t="shared" ref="D39:P39" si="6">D18/0.3069*1000</f>
        <v>1225.1547735418701</v>
      </c>
      <c r="E39" s="4"/>
      <c r="F39" s="4"/>
      <c r="G39" s="4"/>
      <c r="H39" s="5">
        <f t="shared" si="6"/>
        <v>1199.0876507005539</v>
      </c>
      <c r="I39" s="5"/>
      <c r="J39" s="5"/>
      <c r="K39" s="5"/>
      <c r="L39" s="4">
        <f t="shared" si="6"/>
        <v>1016.6177908113392</v>
      </c>
      <c r="M39" s="4"/>
      <c r="N39" s="4"/>
      <c r="O39" s="4"/>
      <c r="P39" s="5">
        <f t="shared" si="6"/>
        <v>886.2821766047573</v>
      </c>
      <c r="Q39" s="5"/>
      <c r="R39" s="5"/>
      <c r="S39" s="5"/>
      <c r="T39" s="6">
        <f t="shared" si="2"/>
        <v>1081.7855979146302</v>
      </c>
      <c r="U39" s="6">
        <f t="shared" si="3"/>
        <v>159.98221040097249</v>
      </c>
    </row>
    <row r="40" spans="2:21" x14ac:dyDescent="0.25">
      <c r="B40" s="2"/>
      <c r="C40" s="2">
        <v>100</v>
      </c>
      <c r="D40" s="4">
        <f t="shared" ref="D40:P40" si="7">D19/0.3069*1000</f>
        <v>866.73183447377005</v>
      </c>
      <c r="E40" s="4"/>
      <c r="F40" s="4"/>
      <c r="G40" s="4"/>
      <c r="H40" s="5">
        <f t="shared" si="7"/>
        <v>1127.4030628869339</v>
      </c>
      <c r="I40" s="5"/>
      <c r="J40" s="5"/>
      <c r="K40" s="5"/>
      <c r="L40" s="4">
        <f t="shared" si="7"/>
        <v>765.7217334636689</v>
      </c>
      <c r="M40" s="4"/>
      <c r="N40" s="4"/>
      <c r="O40" s="4"/>
      <c r="P40" s="5">
        <f t="shared" si="7"/>
        <v>716.84587813620067</v>
      </c>
      <c r="Q40" s="5"/>
      <c r="R40" s="5"/>
      <c r="S40" s="5"/>
      <c r="T40" s="6">
        <f t="shared" si="2"/>
        <v>869.17562724014329</v>
      </c>
      <c r="U40" s="6">
        <f t="shared" si="3"/>
        <v>183.11602992218465</v>
      </c>
    </row>
    <row r="41" spans="2:21" x14ac:dyDescent="0.25">
      <c r="B41" s="2" t="s">
        <v>3</v>
      </c>
      <c r="C41" s="2">
        <v>1</v>
      </c>
      <c r="D41" s="4"/>
      <c r="E41" s="4">
        <f t="shared" ref="E41:Q41" si="8">E20/0.3069*1000</f>
        <v>1029.6513522319974</v>
      </c>
      <c r="F41" s="4"/>
      <c r="G41" s="4"/>
      <c r="H41" s="5"/>
      <c r="I41" s="5">
        <f t="shared" si="8"/>
        <v>1098.077549690453</v>
      </c>
      <c r="J41" s="5"/>
      <c r="K41" s="5"/>
      <c r="L41" s="4"/>
      <c r="M41" s="4">
        <f t="shared" si="8"/>
        <v>948.19159335288361</v>
      </c>
      <c r="N41" s="4"/>
      <c r="O41" s="4"/>
      <c r="P41" s="5"/>
      <c r="Q41" s="5">
        <f t="shared" si="8"/>
        <v>876.50700553926367</v>
      </c>
      <c r="R41" s="5"/>
      <c r="S41" s="5"/>
      <c r="T41" s="6">
        <f t="shared" si="2"/>
        <v>988.10687520364945</v>
      </c>
      <c r="U41" s="6">
        <f t="shared" si="3"/>
        <v>96.379896681440442</v>
      </c>
    </row>
    <row r="42" spans="2:21" x14ac:dyDescent="0.25">
      <c r="B42" s="2"/>
      <c r="C42" s="2">
        <v>5</v>
      </c>
      <c r="D42" s="4"/>
      <c r="E42" s="4">
        <f t="shared" ref="E42:Q42" si="9">E21/0.3069*1000</f>
        <v>984.03388725969364</v>
      </c>
      <c r="F42" s="4"/>
      <c r="G42" s="4"/>
      <c r="H42" s="5"/>
      <c r="I42" s="5">
        <f t="shared" si="9"/>
        <v>1052.4600847181493</v>
      </c>
      <c r="J42" s="5"/>
      <c r="K42" s="5"/>
      <c r="L42" s="4"/>
      <c r="M42" s="4">
        <f t="shared" si="9"/>
        <v>615.83577712609974</v>
      </c>
      <c r="N42" s="4"/>
      <c r="O42" s="4"/>
      <c r="P42" s="5"/>
      <c r="Q42" s="5">
        <f t="shared" si="9"/>
        <v>804.8224177256435</v>
      </c>
      <c r="R42" s="5"/>
      <c r="S42" s="5"/>
      <c r="T42" s="6">
        <f t="shared" si="2"/>
        <v>864.28804170739659</v>
      </c>
      <c r="U42" s="6">
        <f t="shared" si="3"/>
        <v>195.79961994259079</v>
      </c>
    </row>
    <row r="43" spans="2:21" x14ac:dyDescent="0.25">
      <c r="B43" s="2"/>
      <c r="C43" s="2">
        <v>50</v>
      </c>
      <c r="D43" s="4"/>
      <c r="E43" s="4">
        <f t="shared" ref="E43:Q43" si="10">E22/0.3069*1000</f>
        <v>593.0270446399478</v>
      </c>
      <c r="F43" s="4"/>
      <c r="G43" s="4"/>
      <c r="H43" s="5"/>
      <c r="I43" s="5">
        <f t="shared" si="10"/>
        <v>909.09090909090912</v>
      </c>
      <c r="J43" s="5"/>
      <c r="K43" s="5"/>
      <c r="L43" s="4"/>
      <c r="M43" s="4">
        <f t="shared" si="10"/>
        <v>785.27207559465614</v>
      </c>
      <c r="N43" s="4"/>
      <c r="O43" s="4"/>
      <c r="P43" s="5"/>
      <c r="Q43" s="5">
        <f t="shared" si="10"/>
        <v>785.27207559465614</v>
      </c>
      <c r="R43" s="5"/>
      <c r="S43" s="5"/>
      <c r="T43" s="6">
        <f t="shared" si="2"/>
        <v>768.16552623004225</v>
      </c>
      <c r="U43" s="6">
        <f t="shared" si="3"/>
        <v>130.53571584116267</v>
      </c>
    </row>
    <row r="44" spans="2:21" x14ac:dyDescent="0.25">
      <c r="B44" s="2"/>
      <c r="C44" s="2">
        <v>100</v>
      </c>
      <c r="D44" s="4"/>
      <c r="E44" s="4">
        <f t="shared" ref="E44:Q44" si="11">E23/0.3069*1000</f>
        <v>938.41642228738999</v>
      </c>
      <c r="F44" s="4"/>
      <c r="G44" s="4"/>
      <c r="H44" s="5"/>
      <c r="I44" s="5">
        <f t="shared" si="11"/>
        <v>755.94656239817539</v>
      </c>
      <c r="J44" s="5"/>
      <c r="K44" s="5"/>
      <c r="L44" s="4"/>
      <c r="M44" s="4">
        <f t="shared" si="11"/>
        <v>690.77875529488426</v>
      </c>
      <c r="N44" s="4"/>
      <c r="O44" s="4"/>
      <c r="P44" s="5"/>
      <c r="Q44" s="5">
        <f t="shared" si="11"/>
        <v>775.49690452916252</v>
      </c>
      <c r="R44" s="5"/>
      <c r="S44" s="5"/>
      <c r="T44" s="6">
        <f t="shared" si="2"/>
        <v>790.15966112740307</v>
      </c>
      <c r="U44" s="6">
        <f t="shared" si="3"/>
        <v>105.26500562779056</v>
      </c>
    </row>
    <row r="45" spans="2:21" x14ac:dyDescent="0.25">
      <c r="B45" s="2" t="s">
        <v>4</v>
      </c>
      <c r="C45" s="2">
        <v>1</v>
      </c>
      <c r="D45" s="4"/>
      <c r="E45" s="4"/>
      <c r="F45" s="4">
        <f t="shared" ref="F45:R45" si="12">F24/0.3069*1000</f>
        <v>1606.3864450961225</v>
      </c>
      <c r="G45" s="4"/>
      <c r="H45" s="5"/>
      <c r="I45" s="5"/>
      <c r="J45" s="5">
        <f t="shared" si="12"/>
        <v>1531.4434669273378</v>
      </c>
      <c r="K45" s="5"/>
      <c r="L45" s="4"/>
      <c r="M45" s="4"/>
      <c r="N45" s="4">
        <f t="shared" si="12"/>
        <v>749.42978168784623</v>
      </c>
      <c r="O45" s="4"/>
      <c r="P45" s="5"/>
      <c r="Q45" s="5"/>
      <c r="R45" s="5">
        <f t="shared" si="12"/>
        <v>733.13782991202345</v>
      </c>
      <c r="S45" s="5"/>
      <c r="T45" s="6">
        <f t="shared" si="2"/>
        <v>1155.0993809058325</v>
      </c>
      <c r="U45" s="6">
        <f t="shared" si="3"/>
        <v>478.85775885107978</v>
      </c>
    </row>
    <row r="46" spans="2:21" x14ac:dyDescent="0.25">
      <c r="B46" s="2"/>
      <c r="C46" s="2">
        <v>5</v>
      </c>
      <c r="D46" s="4"/>
      <c r="E46" s="4"/>
      <c r="F46" s="4">
        <f t="shared" ref="F46:R46" si="13">F25/0.3069*1000</f>
        <v>1368.5239491691104</v>
      </c>
      <c r="G46" s="4"/>
      <c r="H46" s="5"/>
      <c r="I46" s="5"/>
      <c r="J46" s="5">
        <f t="shared" si="13"/>
        <v>1479.3092212447052</v>
      </c>
      <c r="K46" s="5"/>
      <c r="L46" s="4"/>
      <c r="M46" s="4"/>
      <c r="N46" s="4">
        <f t="shared" si="13"/>
        <v>775.49690452916252</v>
      </c>
      <c r="O46" s="4"/>
      <c r="P46" s="5"/>
      <c r="Q46" s="5"/>
      <c r="R46" s="5">
        <f t="shared" si="13"/>
        <v>840.66471163245365</v>
      </c>
      <c r="S46" s="5"/>
      <c r="T46" s="6">
        <f t="shared" si="2"/>
        <v>1115.998696643858</v>
      </c>
      <c r="U46" s="6">
        <f t="shared" si="3"/>
        <v>359.40405033159374</v>
      </c>
    </row>
    <row r="47" spans="2:21" x14ac:dyDescent="0.25">
      <c r="B47" s="2"/>
      <c r="C47" s="2">
        <v>50</v>
      </c>
      <c r="D47" s="4"/>
      <c r="E47" s="4"/>
      <c r="F47" s="4">
        <f t="shared" ref="F47:R47" si="14">F26/0.3069*1000</f>
        <v>1603.1280547409579</v>
      </c>
      <c r="G47" s="4"/>
      <c r="H47" s="5"/>
      <c r="I47" s="5"/>
      <c r="J47" s="5">
        <f t="shared" si="14"/>
        <v>1515.1515151515152</v>
      </c>
      <c r="K47" s="5"/>
      <c r="L47" s="4"/>
      <c r="M47" s="4"/>
      <c r="N47" s="4">
        <f t="shared" si="14"/>
        <v>710.32909742587162</v>
      </c>
      <c r="O47" s="4"/>
      <c r="P47" s="5"/>
      <c r="Q47" s="5"/>
      <c r="R47" s="5">
        <f t="shared" si="14"/>
        <v>834.14793092212449</v>
      </c>
      <c r="S47" s="5"/>
      <c r="T47" s="6">
        <f t="shared" si="2"/>
        <v>1165.6891495601171</v>
      </c>
      <c r="U47" s="6">
        <f t="shared" si="3"/>
        <v>458.52993267114647</v>
      </c>
    </row>
    <row r="48" spans="2:21" x14ac:dyDescent="0.25">
      <c r="B48" s="2"/>
      <c r="C48" s="2">
        <v>100</v>
      </c>
      <c r="D48" s="4"/>
      <c r="E48" s="4"/>
      <c r="F48" s="4">
        <f t="shared" ref="F48:R48" si="15">F27/0.3069*1000</f>
        <v>948.19159335288361</v>
      </c>
      <c r="G48" s="4"/>
      <c r="H48" s="5"/>
      <c r="I48" s="5"/>
      <c r="J48" s="5">
        <f t="shared" si="15"/>
        <v>1016.6177908113392</v>
      </c>
      <c r="K48" s="5"/>
      <c r="L48" s="4"/>
      <c r="M48" s="4"/>
      <c r="N48" s="4">
        <f t="shared" si="15"/>
        <v>856.95666340827631</v>
      </c>
      <c r="O48" s="4"/>
      <c r="P48" s="5"/>
      <c r="Q48" s="5"/>
      <c r="R48" s="5">
        <f t="shared" si="15"/>
        <v>778.75529488432699</v>
      </c>
      <c r="S48" s="5"/>
      <c r="T48" s="6">
        <f t="shared" si="2"/>
        <v>900.13033561420661</v>
      </c>
      <c r="U48" s="6">
        <f t="shared" si="3"/>
        <v>104.04338549799401</v>
      </c>
    </row>
    <row r="49" spans="2:21" x14ac:dyDescent="0.25">
      <c r="B49" s="2" t="s">
        <v>5</v>
      </c>
      <c r="C49" s="2">
        <v>1</v>
      </c>
      <c r="D49" s="4"/>
      <c r="E49" s="4"/>
      <c r="F49" s="4"/>
      <c r="G49" s="4">
        <f t="shared" ref="G49:S49" si="16">G28/0.3069*1000</f>
        <v>1215.3796024763765</v>
      </c>
      <c r="H49" s="5"/>
      <c r="I49" s="5"/>
      <c r="J49" s="5"/>
      <c r="K49" s="5">
        <f t="shared" si="16"/>
        <v>1016.6177908113392</v>
      </c>
      <c r="L49" s="4"/>
      <c r="M49" s="4"/>
      <c r="N49" s="4"/>
      <c r="O49" s="4">
        <f t="shared" si="16"/>
        <v>762.46334310850443</v>
      </c>
      <c r="P49" s="5"/>
      <c r="Q49" s="5"/>
      <c r="R49" s="5"/>
      <c r="S49" s="5">
        <f t="shared" si="16"/>
        <v>700.553926360378</v>
      </c>
      <c r="T49" s="6">
        <f t="shared" si="2"/>
        <v>923.75366568914956</v>
      </c>
      <c r="U49" s="6">
        <f t="shared" si="3"/>
        <v>237.69877614068454</v>
      </c>
    </row>
    <row r="50" spans="2:21" x14ac:dyDescent="0.25">
      <c r="B50" s="2"/>
      <c r="C50" s="2">
        <v>5</v>
      </c>
      <c r="D50" s="4"/>
      <c r="E50" s="4"/>
      <c r="F50" s="4"/>
      <c r="G50" s="4">
        <f t="shared" ref="G50:S50" si="17">G29/0.3069*1000</f>
        <v>1052.4600847181493</v>
      </c>
      <c r="H50" s="5"/>
      <c r="I50" s="5"/>
      <c r="J50" s="5"/>
      <c r="K50" s="5">
        <f t="shared" si="17"/>
        <v>987.29227761485811</v>
      </c>
      <c r="L50" s="4"/>
      <c r="M50" s="4"/>
      <c r="N50" s="4"/>
      <c r="O50" s="4">
        <f t="shared" si="17"/>
        <v>703.81231671554247</v>
      </c>
      <c r="P50" s="5"/>
      <c r="Q50" s="5"/>
      <c r="R50" s="5"/>
      <c r="S50" s="5">
        <f t="shared" si="17"/>
        <v>687.5203649397198</v>
      </c>
      <c r="T50" s="6">
        <f t="shared" si="2"/>
        <v>857.77126099706743</v>
      </c>
      <c r="U50" s="6">
        <f t="shared" si="3"/>
        <v>189.18082704141048</v>
      </c>
    </row>
    <row r="51" spans="2:21" x14ac:dyDescent="0.25">
      <c r="B51" s="2"/>
      <c r="C51" s="2">
        <v>50</v>
      </c>
      <c r="D51" s="4"/>
      <c r="E51" s="4"/>
      <c r="F51" s="4"/>
      <c r="G51" s="4">
        <f t="shared" ref="G51:S51" si="18">G30/0.3069*1000</f>
        <v>1296.8393613554904</v>
      </c>
      <c r="H51" s="5"/>
      <c r="I51" s="5"/>
      <c r="J51" s="5"/>
      <c r="K51" s="5">
        <f t="shared" si="18"/>
        <v>1189.3124796350603</v>
      </c>
      <c r="L51" s="4"/>
      <c r="M51" s="4"/>
      <c r="N51" s="4"/>
      <c r="O51" s="4">
        <f t="shared" si="18"/>
        <v>707.07070707070704</v>
      </c>
      <c r="P51" s="5"/>
      <c r="Q51" s="5"/>
      <c r="R51" s="5"/>
      <c r="S51" s="5">
        <f t="shared" si="18"/>
        <v>733.13782991202345</v>
      </c>
      <c r="T51" s="6">
        <f t="shared" si="2"/>
        <v>981.59009449332029</v>
      </c>
      <c r="U51" s="6">
        <f t="shared" si="3"/>
        <v>305.29772976149644</v>
      </c>
    </row>
    <row r="52" spans="2:21" x14ac:dyDescent="0.25">
      <c r="B52" s="2"/>
      <c r="C52" s="2">
        <v>100</v>
      </c>
      <c r="D52" s="4"/>
      <c r="E52" s="4"/>
      <c r="F52" s="4"/>
      <c r="G52" s="4">
        <f t="shared" ref="G52:S52" si="19">G31/0.3069*1000</f>
        <v>1234.929944607364</v>
      </c>
      <c r="H52" s="5"/>
      <c r="I52" s="5"/>
      <c r="J52" s="5"/>
      <c r="K52" s="5">
        <f t="shared" si="19"/>
        <v>1202.3460410557186</v>
      </c>
      <c r="L52" s="4"/>
      <c r="M52" s="4"/>
      <c r="N52" s="4"/>
      <c r="O52" s="4">
        <f t="shared" si="19"/>
        <v>684.26197458455522</v>
      </c>
      <c r="P52" s="5"/>
      <c r="Q52" s="5"/>
      <c r="R52" s="5"/>
      <c r="S52" s="5">
        <f t="shared" si="19"/>
        <v>671.22841316389702</v>
      </c>
      <c r="T52" s="6">
        <f t="shared" si="2"/>
        <v>948.19159335288373</v>
      </c>
      <c r="U52" s="6">
        <f t="shared" si="3"/>
        <v>312.61307938667704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52"/>
  <sheetViews>
    <sheetView tabSelected="1" topLeftCell="A47" workbookViewId="0">
      <selection activeCell="R57" sqref="R57"/>
    </sheetView>
  </sheetViews>
  <sheetFormatPr defaultRowHeight="15" x14ac:dyDescent="0.25"/>
  <sheetData>
    <row r="2" spans="1:24" x14ac:dyDescent="0.25">
      <c r="S2" s="2"/>
      <c r="T2" s="2" t="s">
        <v>12</v>
      </c>
      <c r="U2">
        <v>1</v>
      </c>
      <c r="V2">
        <v>2</v>
      </c>
      <c r="W2" t="s">
        <v>13</v>
      </c>
      <c r="X2" t="s">
        <v>14</v>
      </c>
    </row>
    <row r="3" spans="1:24" x14ac:dyDescent="0.25">
      <c r="B3" s="1">
        <v>0.224</v>
      </c>
      <c r="C3" s="1">
        <v>0.28699999999999998</v>
      </c>
      <c r="D3" s="1">
        <v>0.33</v>
      </c>
      <c r="E3" s="1">
        <v>0.30099999999999999</v>
      </c>
      <c r="F3" s="7">
        <v>0.29399999999999998</v>
      </c>
      <c r="G3">
        <v>0.33200000000000002</v>
      </c>
      <c r="H3" s="7">
        <v>0.17499999999999999</v>
      </c>
      <c r="I3">
        <v>0.22600000000000001</v>
      </c>
      <c r="J3">
        <v>0.23</v>
      </c>
      <c r="Q3" s="2" t="s">
        <v>15</v>
      </c>
      <c r="R3" s="2">
        <v>0</v>
      </c>
      <c r="S3">
        <v>0.152</v>
      </c>
      <c r="T3">
        <v>0.152</v>
      </c>
      <c r="U3" s="2">
        <v>0.152</v>
      </c>
      <c r="V3">
        <v>0</v>
      </c>
    </row>
    <row r="4" spans="1:24" x14ac:dyDescent="0.25">
      <c r="B4" s="1">
        <v>0.34399999999999997</v>
      </c>
      <c r="C4" s="1">
        <v>0.221</v>
      </c>
      <c r="D4" s="1">
        <v>0.30099999999999999</v>
      </c>
      <c r="E4" s="1">
        <v>0.29699999999999999</v>
      </c>
      <c r="F4" s="7">
        <v>0.33600000000000002</v>
      </c>
      <c r="G4">
        <v>0.24399999999999999</v>
      </c>
      <c r="H4" s="7">
        <v>0.29499999999999998</v>
      </c>
      <c r="I4">
        <v>0.27600000000000002</v>
      </c>
      <c r="J4">
        <v>0.19700000000000001</v>
      </c>
      <c r="Q4" s="2"/>
      <c r="R4" s="2">
        <v>0.155</v>
      </c>
      <c r="S4">
        <v>0.32300000000000001</v>
      </c>
      <c r="T4">
        <v>0.32300000000000001</v>
      </c>
      <c r="U4" s="2">
        <v>0.32300000000000001</v>
      </c>
      <c r="V4">
        <v>0.17100000000000001</v>
      </c>
    </row>
    <row r="5" spans="1:24" x14ac:dyDescent="0.25">
      <c r="B5" s="1">
        <v>0.33200000000000002</v>
      </c>
      <c r="C5" s="1">
        <v>0.32600000000000001</v>
      </c>
      <c r="D5" s="1">
        <v>0.24299999999999999</v>
      </c>
      <c r="E5" s="1">
        <v>0.33700000000000002</v>
      </c>
      <c r="F5" s="7">
        <v>0.33200000000000002</v>
      </c>
      <c r="G5">
        <v>0.221</v>
      </c>
      <c r="H5" s="7">
        <v>0.25700000000000001</v>
      </c>
      <c r="I5">
        <v>0.22500000000000001</v>
      </c>
      <c r="J5">
        <v>0.22700000000000001</v>
      </c>
      <c r="Q5" s="2"/>
      <c r="R5" s="2">
        <v>0.3125</v>
      </c>
      <c r="S5">
        <v>0.33100000000000002</v>
      </c>
      <c r="T5">
        <v>0.33100000000000002</v>
      </c>
      <c r="U5" s="2">
        <v>0.33100000000000002</v>
      </c>
      <c r="V5">
        <v>0.17900000000000002</v>
      </c>
    </row>
    <row r="6" spans="1:24" x14ac:dyDescent="0.25">
      <c r="B6" s="1">
        <v>0.312</v>
      </c>
      <c r="C6" s="1">
        <v>0.30299999999999999</v>
      </c>
      <c r="D6" s="1">
        <v>0.247</v>
      </c>
      <c r="E6" s="1">
        <v>0.29299999999999998</v>
      </c>
      <c r="F6" s="7">
        <v>0.24399999999999999</v>
      </c>
      <c r="G6">
        <v>0.32400000000000001</v>
      </c>
      <c r="H6" s="7">
        <v>0.26</v>
      </c>
      <c r="I6">
        <v>0.23599999999999999</v>
      </c>
      <c r="J6">
        <v>0.23699999999999999</v>
      </c>
      <c r="Q6" s="2"/>
      <c r="R6" s="2">
        <v>0.625</v>
      </c>
      <c r="S6">
        <v>0.53800000000000003</v>
      </c>
      <c r="T6">
        <v>0.53800000000000003</v>
      </c>
      <c r="U6" s="2">
        <v>0.53800000000000003</v>
      </c>
      <c r="V6">
        <v>0.38600000000000001</v>
      </c>
    </row>
    <row r="7" spans="1:24" x14ac:dyDescent="0.25">
      <c r="B7" s="1">
        <v>0.26900000000000002</v>
      </c>
      <c r="C7" s="1">
        <v>0.26</v>
      </c>
      <c r="D7" s="1">
        <v>0.34499999999999997</v>
      </c>
      <c r="E7" s="1">
        <v>0.35699999999999998</v>
      </c>
      <c r="F7" s="7">
        <v>0.24099999999999999</v>
      </c>
      <c r="G7">
        <v>0.312</v>
      </c>
      <c r="H7" s="7">
        <v>0.214</v>
      </c>
      <c r="I7">
        <v>0.20399999999999999</v>
      </c>
      <c r="J7">
        <v>0.23699999999999999</v>
      </c>
      <c r="Q7" s="2"/>
      <c r="R7" s="2">
        <v>1.25</v>
      </c>
      <c r="S7">
        <v>0.78700000000000003</v>
      </c>
      <c r="T7">
        <v>0.78700000000000003</v>
      </c>
      <c r="U7" s="2">
        <v>0.78700000000000003</v>
      </c>
      <c r="V7">
        <v>0.63500000000000001</v>
      </c>
    </row>
    <row r="8" spans="1:24" x14ac:dyDescent="0.25">
      <c r="B8" s="1">
        <v>0.28499999999999998</v>
      </c>
      <c r="C8" s="1">
        <v>0.29599999999999999</v>
      </c>
      <c r="D8" s="1">
        <v>0.23699999999999999</v>
      </c>
      <c r="E8" s="1">
        <v>0.25800000000000001</v>
      </c>
      <c r="F8" s="7">
        <v>0.312</v>
      </c>
      <c r="G8">
        <v>0.218</v>
      </c>
      <c r="H8" s="7">
        <v>0.223</v>
      </c>
      <c r="I8">
        <v>0.22700000000000001</v>
      </c>
      <c r="J8">
        <v>0.23400000000000001</v>
      </c>
      <c r="Q8" s="2"/>
      <c r="R8" s="2">
        <v>2.5</v>
      </c>
      <c r="S8">
        <v>1.393</v>
      </c>
      <c r="T8">
        <v>1.393</v>
      </c>
      <c r="U8" s="2">
        <v>1.393</v>
      </c>
      <c r="V8">
        <v>1.2410000000000001</v>
      </c>
    </row>
    <row r="9" spans="1:24" x14ac:dyDescent="0.25">
      <c r="B9" s="1">
        <v>0.253</v>
      </c>
      <c r="C9" s="1">
        <v>0.25</v>
      </c>
      <c r="D9" s="1">
        <v>0.22800000000000001</v>
      </c>
      <c r="E9" s="1">
        <v>0.246</v>
      </c>
      <c r="F9" s="7">
        <v>0.314</v>
      </c>
      <c r="H9" s="7">
        <v>0.20499999999999999</v>
      </c>
      <c r="I9">
        <v>0.183</v>
      </c>
      <c r="J9">
        <v>0.26600000000000001</v>
      </c>
      <c r="Q9" s="2"/>
      <c r="R9" s="2">
        <v>5</v>
      </c>
      <c r="S9">
        <v>2.1030000000000002</v>
      </c>
      <c r="T9">
        <v>2.1030000000000002</v>
      </c>
      <c r="U9" s="2">
        <v>2.1030000000000002</v>
      </c>
      <c r="V9">
        <v>1.9510000000000003</v>
      </c>
    </row>
    <row r="10" spans="1:24" x14ac:dyDescent="0.25">
      <c r="B10" s="1">
        <v>0.34699999999999998</v>
      </c>
      <c r="C10" s="1">
        <v>0.28999999999999998</v>
      </c>
      <c r="D10" s="1">
        <v>0.32900000000000001</v>
      </c>
      <c r="E10" s="1">
        <v>0.30599999999999999</v>
      </c>
      <c r="F10" s="7">
        <v>0.24099999999999999</v>
      </c>
      <c r="H10" s="7">
        <v>0.188</v>
      </c>
      <c r="I10">
        <v>0.28699999999999998</v>
      </c>
      <c r="J10">
        <v>0.27500000000000002</v>
      </c>
      <c r="Q10" s="2"/>
      <c r="R10" s="2">
        <v>10</v>
      </c>
      <c r="S10">
        <v>2.8460000000000001</v>
      </c>
      <c r="T10">
        <v>2.8460000000000001</v>
      </c>
      <c r="U10" s="2">
        <v>2.8460000000000001</v>
      </c>
      <c r="V10">
        <v>2.694</v>
      </c>
    </row>
    <row r="13" spans="1:24" x14ac:dyDescent="0.25">
      <c r="A13" s="2" t="s">
        <v>17</v>
      </c>
      <c r="B13" s="2"/>
      <c r="C13" s="2"/>
      <c r="D13" s="2" t="s">
        <v>6</v>
      </c>
      <c r="F13" s="2"/>
      <c r="G13" s="2"/>
      <c r="H13" s="2" t="s">
        <v>7</v>
      </c>
      <c r="I13" s="2"/>
      <c r="J13" s="2"/>
      <c r="K13" s="2"/>
      <c r="L13" s="2" t="s">
        <v>9</v>
      </c>
      <c r="M13" s="2"/>
      <c r="N13" s="2"/>
      <c r="O13" s="2"/>
      <c r="P13" s="2"/>
    </row>
    <row r="14" spans="1:24" x14ac:dyDescent="0.25">
      <c r="B14" s="2" t="s">
        <v>0</v>
      </c>
      <c r="C14" s="2"/>
      <c r="D14" s="1">
        <v>0.224</v>
      </c>
      <c r="E14" s="1">
        <v>0.253</v>
      </c>
      <c r="F14" s="1">
        <v>0.23699999999999999</v>
      </c>
      <c r="G14" s="1">
        <v>0.33200000000000002</v>
      </c>
      <c r="H14" s="7">
        <v>0.28699999999999998</v>
      </c>
      <c r="I14" s="7">
        <v>0.25</v>
      </c>
      <c r="J14" s="7">
        <v>0.35699999999999998</v>
      </c>
      <c r="K14" s="7">
        <v>0.33200000000000002</v>
      </c>
      <c r="L14" s="1">
        <v>0.17499999999999999</v>
      </c>
      <c r="M14" s="1">
        <v>0.20499999999999999</v>
      </c>
      <c r="N14" s="1">
        <v>0.20399999999999999</v>
      </c>
      <c r="O14" s="1">
        <v>0.22700000000000001</v>
      </c>
      <c r="Q14" s="3"/>
      <c r="R14" s="3"/>
    </row>
    <row r="15" spans="1:24" x14ac:dyDescent="0.25">
      <c r="B15" s="2" t="s">
        <v>1</v>
      </c>
      <c r="C15" s="2"/>
      <c r="D15" s="1">
        <v>0.34399999999999997</v>
      </c>
      <c r="E15" s="1">
        <v>0.34699999999999998</v>
      </c>
      <c r="F15" s="1">
        <v>0.34499999999999997</v>
      </c>
      <c r="G15" s="1">
        <v>0.24399999999999999</v>
      </c>
      <c r="H15" s="7">
        <v>0.221</v>
      </c>
      <c r="I15" s="7">
        <v>0.28999999999999998</v>
      </c>
      <c r="J15" s="7">
        <v>0.25800000000000001</v>
      </c>
      <c r="K15" s="7">
        <v>0.24399999999999999</v>
      </c>
      <c r="L15" s="1">
        <v>0.29499999999999998</v>
      </c>
      <c r="M15" s="1">
        <v>0.188</v>
      </c>
      <c r="N15" s="1">
        <v>0.22700000000000001</v>
      </c>
      <c r="O15" s="1">
        <v>0.23699999999999999</v>
      </c>
      <c r="Q15" s="3"/>
      <c r="R15" s="3"/>
    </row>
    <row r="16" spans="1:24" x14ac:dyDescent="0.25">
      <c r="B16" s="2" t="s">
        <v>2</v>
      </c>
      <c r="C16" s="2">
        <v>1</v>
      </c>
      <c r="D16" s="1">
        <v>0.33200000000000002</v>
      </c>
      <c r="E16" s="1"/>
      <c r="F16" s="1"/>
      <c r="G16" s="1"/>
      <c r="H16" s="7">
        <v>0.32600000000000001</v>
      </c>
      <c r="I16" s="7"/>
      <c r="J16" s="7"/>
      <c r="K16" s="7"/>
      <c r="L16" s="1">
        <v>0.25700000000000001</v>
      </c>
      <c r="M16" s="1"/>
      <c r="N16" s="1"/>
      <c r="O16" s="1"/>
      <c r="Q16" s="3"/>
      <c r="R16" s="3"/>
    </row>
    <row r="17" spans="2:18" x14ac:dyDescent="0.25">
      <c r="B17" s="2"/>
      <c r="C17" s="2">
        <v>5</v>
      </c>
      <c r="D17" s="1">
        <v>0.312</v>
      </c>
      <c r="E17" s="1"/>
      <c r="F17" s="1"/>
      <c r="G17" s="1"/>
      <c r="H17" s="7">
        <v>0.30299999999999999</v>
      </c>
      <c r="I17" s="7"/>
      <c r="J17" s="7"/>
      <c r="K17" s="7"/>
      <c r="L17" s="1">
        <v>0.26</v>
      </c>
      <c r="M17" s="1"/>
      <c r="N17" s="1"/>
      <c r="O17" s="1"/>
      <c r="Q17" s="3"/>
      <c r="R17" s="3"/>
    </row>
    <row r="18" spans="2:18" x14ac:dyDescent="0.25">
      <c r="B18" s="2"/>
      <c r="C18" s="2">
        <v>50</v>
      </c>
      <c r="D18" s="1">
        <v>0.26900000000000002</v>
      </c>
      <c r="E18" s="1"/>
      <c r="F18" s="1"/>
      <c r="G18" s="1"/>
      <c r="H18" s="7">
        <v>0.26</v>
      </c>
      <c r="I18" s="7"/>
      <c r="J18" s="7"/>
      <c r="K18" s="7"/>
      <c r="L18" s="1">
        <v>0.214</v>
      </c>
      <c r="M18" s="1"/>
      <c r="N18" s="1"/>
      <c r="O18" s="1"/>
      <c r="Q18" s="3"/>
      <c r="R18" s="3"/>
    </row>
    <row r="19" spans="2:18" x14ac:dyDescent="0.25">
      <c r="B19" s="2"/>
      <c r="C19" s="2">
        <v>100</v>
      </c>
      <c r="D19" s="1">
        <v>0.28499999999999998</v>
      </c>
      <c r="E19" s="1"/>
      <c r="F19" s="1"/>
      <c r="G19" s="1"/>
      <c r="H19" s="7">
        <v>0.29599999999999999</v>
      </c>
      <c r="I19" s="7"/>
      <c r="J19" s="7"/>
      <c r="K19" s="7"/>
      <c r="L19" s="1">
        <v>0.223</v>
      </c>
      <c r="M19" s="1"/>
      <c r="N19" s="1"/>
      <c r="O19" s="1"/>
      <c r="Q19" s="3"/>
      <c r="R19" s="3"/>
    </row>
    <row r="20" spans="2:18" x14ac:dyDescent="0.25">
      <c r="B20" s="2" t="s">
        <v>3</v>
      </c>
      <c r="C20" s="2">
        <v>1</v>
      </c>
      <c r="D20" s="1"/>
      <c r="E20" s="1">
        <v>0.33</v>
      </c>
      <c r="F20" s="1"/>
      <c r="G20" s="1"/>
      <c r="H20" s="7"/>
      <c r="I20" s="7">
        <v>0.30099999999999999</v>
      </c>
      <c r="J20" s="7"/>
      <c r="K20" s="7"/>
      <c r="L20" s="1"/>
      <c r="M20" s="1">
        <v>0.22600000000000001</v>
      </c>
      <c r="N20" s="1"/>
      <c r="O20" s="1"/>
      <c r="Q20" s="3"/>
      <c r="R20" s="3"/>
    </row>
    <row r="21" spans="2:18" x14ac:dyDescent="0.25">
      <c r="B21" s="2"/>
      <c r="C21" s="2">
        <v>5</v>
      </c>
      <c r="D21" s="1"/>
      <c r="E21" s="1">
        <v>0.30099999999999999</v>
      </c>
      <c r="F21" s="1"/>
      <c r="G21" s="1"/>
      <c r="H21" s="7"/>
      <c r="I21" s="7">
        <v>0.29699999999999999</v>
      </c>
      <c r="J21" s="7"/>
      <c r="K21" s="7"/>
      <c r="L21" s="1"/>
      <c r="M21" s="1">
        <v>0.27600000000000002</v>
      </c>
      <c r="N21" s="1"/>
      <c r="O21" s="1"/>
      <c r="Q21" s="3"/>
      <c r="R21" s="3"/>
    </row>
    <row r="22" spans="2:18" x14ac:dyDescent="0.25">
      <c r="B22" s="2"/>
      <c r="C22" s="2">
        <v>50</v>
      </c>
      <c r="D22" s="1"/>
      <c r="E22" s="1">
        <v>0.24299999999999999</v>
      </c>
      <c r="F22" s="1"/>
      <c r="G22" s="1"/>
      <c r="H22" s="7"/>
      <c r="I22" s="7">
        <v>0.33700000000000002</v>
      </c>
      <c r="J22" s="7"/>
      <c r="K22" s="7"/>
      <c r="L22" s="1"/>
      <c r="M22" s="1">
        <v>0.22500000000000001</v>
      </c>
      <c r="N22" s="1"/>
      <c r="O22" s="1"/>
      <c r="Q22" s="3"/>
      <c r="R22" s="3"/>
    </row>
    <row r="23" spans="2:18" x14ac:dyDescent="0.25">
      <c r="B23" s="2"/>
      <c r="C23" s="2">
        <v>100</v>
      </c>
      <c r="D23" s="1"/>
      <c r="E23" s="1">
        <v>0.247</v>
      </c>
      <c r="F23" s="1"/>
      <c r="G23" s="1"/>
      <c r="H23" s="7"/>
      <c r="I23" s="7">
        <v>0.29299999999999998</v>
      </c>
      <c r="J23" s="7"/>
      <c r="K23" s="7"/>
      <c r="L23" s="1"/>
      <c r="M23" s="1">
        <v>0.23599999999999999</v>
      </c>
      <c r="N23" s="1"/>
      <c r="O23" s="1"/>
      <c r="Q23" s="3"/>
      <c r="R23" s="3"/>
    </row>
    <row r="24" spans="2:18" x14ac:dyDescent="0.25">
      <c r="B24" s="2" t="s">
        <v>4</v>
      </c>
      <c r="C24" s="2">
        <v>1</v>
      </c>
      <c r="D24" s="1"/>
      <c r="E24" s="1"/>
      <c r="F24" s="1">
        <v>0.22800000000000001</v>
      </c>
      <c r="G24" s="1"/>
      <c r="H24" s="7"/>
      <c r="I24" s="7"/>
      <c r="J24" s="7">
        <v>0.246</v>
      </c>
      <c r="K24" s="7"/>
      <c r="L24" s="1"/>
      <c r="M24" s="1"/>
      <c r="N24" s="1">
        <v>0.183</v>
      </c>
      <c r="O24" s="1"/>
      <c r="Q24" s="3"/>
      <c r="R24" s="3"/>
    </row>
    <row r="25" spans="2:18" x14ac:dyDescent="0.25">
      <c r="B25" s="2"/>
      <c r="C25" s="2">
        <v>5</v>
      </c>
      <c r="D25" s="1"/>
      <c r="E25" s="1"/>
      <c r="F25" s="1">
        <v>0.32900000000000001</v>
      </c>
      <c r="G25" s="1"/>
      <c r="H25" s="7"/>
      <c r="I25" s="7"/>
      <c r="J25" s="7">
        <v>0.30599999999999999</v>
      </c>
      <c r="K25" s="7"/>
      <c r="L25" s="1"/>
      <c r="M25" s="1"/>
      <c r="N25" s="1">
        <v>0.28699999999999998</v>
      </c>
      <c r="O25" s="1"/>
      <c r="Q25" s="3"/>
      <c r="R25" s="3"/>
    </row>
    <row r="26" spans="2:18" x14ac:dyDescent="0.25">
      <c r="B26" s="2"/>
      <c r="C26" s="2">
        <v>50</v>
      </c>
      <c r="D26" s="1"/>
      <c r="E26" s="1"/>
      <c r="F26" s="1">
        <v>0.29399999999999998</v>
      </c>
      <c r="G26" s="1"/>
      <c r="H26" s="7"/>
      <c r="I26" s="7"/>
      <c r="J26" s="7">
        <v>0.29599999999999999</v>
      </c>
      <c r="K26" s="7"/>
      <c r="L26" s="1"/>
      <c r="M26" s="1"/>
      <c r="N26" s="1">
        <v>0.23</v>
      </c>
      <c r="O26" s="1"/>
      <c r="Q26" s="3"/>
      <c r="R26" s="3"/>
    </row>
    <row r="27" spans="2:18" x14ac:dyDescent="0.25">
      <c r="B27" s="2"/>
      <c r="C27" s="2">
        <v>100</v>
      </c>
      <c r="D27" s="1"/>
      <c r="E27" s="1"/>
      <c r="F27" s="1">
        <v>0.33600000000000002</v>
      </c>
      <c r="G27" s="1"/>
      <c r="H27" s="7"/>
      <c r="I27" s="7"/>
      <c r="J27" s="7">
        <v>0.33200000000000002</v>
      </c>
      <c r="K27" s="7"/>
      <c r="L27" s="1"/>
      <c r="M27" s="1"/>
      <c r="N27" s="1">
        <v>0.19700000000000001</v>
      </c>
      <c r="O27" s="1"/>
      <c r="Q27" s="3"/>
      <c r="R27" s="3"/>
    </row>
    <row r="28" spans="2:18" x14ac:dyDescent="0.25">
      <c r="B28" s="2" t="s">
        <v>5</v>
      </c>
      <c r="C28" s="2">
        <v>1</v>
      </c>
      <c r="D28" s="1"/>
      <c r="E28" s="1"/>
      <c r="F28" s="1"/>
      <c r="G28" s="1">
        <v>0.24099999999999999</v>
      </c>
      <c r="H28" s="7"/>
      <c r="I28" s="7"/>
      <c r="J28" s="7"/>
      <c r="K28" s="7">
        <v>0.221</v>
      </c>
      <c r="L28" s="1"/>
      <c r="M28" s="1"/>
      <c r="N28" s="1"/>
      <c r="O28" s="1">
        <v>0.23699999999999999</v>
      </c>
      <c r="Q28" s="3"/>
      <c r="R28" s="3"/>
    </row>
    <row r="29" spans="2:18" x14ac:dyDescent="0.25">
      <c r="B29" s="2"/>
      <c r="C29" s="2">
        <v>5</v>
      </c>
      <c r="D29" s="1"/>
      <c r="E29" s="1"/>
      <c r="F29" s="1"/>
      <c r="G29" s="1">
        <v>0.312</v>
      </c>
      <c r="H29" s="7"/>
      <c r="I29" s="7"/>
      <c r="J29" s="7"/>
      <c r="K29" s="7">
        <v>0.32400000000000001</v>
      </c>
      <c r="L29" s="1"/>
      <c r="M29" s="1"/>
      <c r="N29" s="1"/>
      <c r="O29" s="1">
        <v>0.23400000000000001</v>
      </c>
      <c r="Q29" s="3"/>
      <c r="R29" s="3"/>
    </row>
    <row r="30" spans="2:18" x14ac:dyDescent="0.25">
      <c r="B30" s="2"/>
      <c r="C30" s="2">
        <v>50</v>
      </c>
      <c r="D30" s="1"/>
      <c r="E30" s="1"/>
      <c r="F30" s="1"/>
      <c r="G30" s="1">
        <v>0.314</v>
      </c>
      <c r="H30" s="7"/>
      <c r="I30" s="7"/>
      <c r="J30" s="7"/>
      <c r="K30" s="7">
        <v>0.312</v>
      </c>
      <c r="L30" s="1"/>
      <c r="M30" s="1"/>
      <c r="N30" s="1"/>
      <c r="O30" s="1">
        <v>0.26600000000000001</v>
      </c>
      <c r="Q30" s="3"/>
      <c r="R30" s="3"/>
    </row>
    <row r="31" spans="2:18" x14ac:dyDescent="0.25">
      <c r="B31" s="2"/>
      <c r="C31" s="2">
        <v>100</v>
      </c>
      <c r="D31" s="1"/>
      <c r="E31" s="1"/>
      <c r="F31" s="1"/>
      <c r="G31" s="1">
        <v>0.24099999999999999</v>
      </c>
      <c r="H31" s="7"/>
      <c r="I31" s="7"/>
      <c r="J31" s="7"/>
      <c r="K31" s="7">
        <v>0.218</v>
      </c>
      <c r="L31" s="1"/>
      <c r="M31" s="1"/>
      <c r="N31" s="1"/>
      <c r="O31" s="1">
        <v>0.27500000000000002</v>
      </c>
      <c r="Q31" s="3"/>
      <c r="R31" s="3"/>
    </row>
    <row r="33" spans="2:17" x14ac:dyDescent="0.25">
      <c r="C33" t="s">
        <v>16</v>
      </c>
    </row>
    <row r="34" spans="2:17" x14ac:dyDescent="0.25">
      <c r="D34" t="s">
        <v>6</v>
      </c>
      <c r="H34" t="s">
        <v>7</v>
      </c>
      <c r="L34" t="s">
        <v>9</v>
      </c>
      <c r="P34" t="s">
        <v>10</v>
      </c>
      <c r="Q34" t="s">
        <v>11</v>
      </c>
    </row>
    <row r="35" spans="2:17" x14ac:dyDescent="0.25">
      <c r="B35" s="2" t="s">
        <v>0</v>
      </c>
      <c r="C35" s="2"/>
      <c r="D35" s="4">
        <f>D14/0.3069*1000</f>
        <v>729.87943955685898</v>
      </c>
      <c r="E35" s="4">
        <f t="shared" ref="E35:O35" si="0">E14/0.3069*1000</f>
        <v>824.37275985663086</v>
      </c>
      <c r="F35" s="4">
        <f t="shared" si="0"/>
        <v>772.23851417399806</v>
      </c>
      <c r="G35" s="4">
        <f t="shared" si="0"/>
        <v>1081.7855979146302</v>
      </c>
      <c r="H35" s="5">
        <f t="shared" si="0"/>
        <v>935.1580319322253</v>
      </c>
      <c r="I35" s="5">
        <f t="shared" si="0"/>
        <v>814.59758879113724</v>
      </c>
      <c r="J35" s="5">
        <f t="shared" si="0"/>
        <v>1163.2453567937437</v>
      </c>
      <c r="K35" s="5">
        <f t="shared" si="0"/>
        <v>1081.7855979146302</v>
      </c>
      <c r="L35" s="4">
        <f t="shared" si="0"/>
        <v>570.21831215379598</v>
      </c>
      <c r="M35" s="4">
        <f t="shared" si="0"/>
        <v>667.97002280873244</v>
      </c>
      <c r="N35" s="4">
        <f t="shared" si="0"/>
        <v>664.71163245356786</v>
      </c>
      <c r="O35" s="4">
        <f t="shared" si="0"/>
        <v>739.65461062235261</v>
      </c>
      <c r="P35" s="6">
        <f t="shared" ref="P35:P52" si="1">AVERAGE(D35:O35)</f>
        <v>837.13478874769191</v>
      </c>
      <c r="Q35" s="6">
        <f t="shared" ref="Q35:Q52" si="2">_xlfn.STDEV.S(D35:O35)</f>
        <v>188.56973155861203</v>
      </c>
    </row>
    <row r="36" spans="2:17" x14ac:dyDescent="0.25">
      <c r="B36" s="2" t="s">
        <v>1</v>
      </c>
      <c r="C36" s="2"/>
      <c r="D36" s="4">
        <f t="shared" ref="D36:O36" si="3">D15/0.3069*1000</f>
        <v>1120.8862821766045</v>
      </c>
      <c r="E36" s="4">
        <f t="shared" si="3"/>
        <v>1130.6614532420981</v>
      </c>
      <c r="F36" s="4">
        <f t="shared" si="3"/>
        <v>1124.1446725317692</v>
      </c>
      <c r="G36" s="4">
        <f t="shared" si="3"/>
        <v>795.04724666014977</v>
      </c>
      <c r="H36" s="5">
        <f t="shared" si="3"/>
        <v>720.10426849136525</v>
      </c>
      <c r="I36" s="5">
        <f t="shared" si="3"/>
        <v>944.93320299771904</v>
      </c>
      <c r="J36" s="5">
        <f t="shared" si="3"/>
        <v>840.66471163245365</v>
      </c>
      <c r="K36" s="5">
        <f t="shared" si="3"/>
        <v>795.04724666014977</v>
      </c>
      <c r="L36" s="4">
        <f t="shared" si="3"/>
        <v>961.2251547735417</v>
      </c>
      <c r="M36" s="4">
        <f t="shared" si="3"/>
        <v>612.57738677093505</v>
      </c>
      <c r="N36" s="4">
        <f t="shared" si="3"/>
        <v>739.65461062235261</v>
      </c>
      <c r="O36" s="4">
        <f t="shared" si="3"/>
        <v>772.23851417399806</v>
      </c>
      <c r="P36" s="6">
        <f t="shared" si="1"/>
        <v>879.76539589442802</v>
      </c>
      <c r="Q36" s="6">
        <f t="shared" si="2"/>
        <v>174.68133142626533</v>
      </c>
    </row>
    <row r="37" spans="2:17" x14ac:dyDescent="0.25">
      <c r="B37" s="2" t="s">
        <v>2</v>
      </c>
      <c r="C37" s="2">
        <v>1</v>
      </c>
      <c r="D37" s="4">
        <f t="shared" ref="D37:L37" si="4">D16/0.3069*1000</f>
        <v>1081.7855979146302</v>
      </c>
      <c r="E37" s="4"/>
      <c r="F37" s="4"/>
      <c r="G37" s="4"/>
      <c r="H37" s="5">
        <f t="shared" si="4"/>
        <v>1062.235255783643</v>
      </c>
      <c r="I37" s="5"/>
      <c r="J37" s="5"/>
      <c r="K37" s="5"/>
      <c r="L37" s="4">
        <f t="shared" si="4"/>
        <v>837.40632127728895</v>
      </c>
      <c r="M37" s="4"/>
      <c r="N37" s="4"/>
      <c r="O37" s="4"/>
      <c r="P37" s="6">
        <f t="shared" si="1"/>
        <v>993.80905832518738</v>
      </c>
      <c r="Q37" s="6">
        <f t="shared" si="2"/>
        <v>135.80101651466038</v>
      </c>
    </row>
    <row r="38" spans="2:17" x14ac:dyDescent="0.25">
      <c r="B38" s="2"/>
      <c r="C38" s="2">
        <v>5</v>
      </c>
      <c r="D38" s="4">
        <f t="shared" ref="D38:L38" si="5">D17/0.3069*1000</f>
        <v>1016.6177908113392</v>
      </c>
      <c r="E38" s="4"/>
      <c r="F38" s="4"/>
      <c r="G38" s="4"/>
      <c r="H38" s="5">
        <f t="shared" si="5"/>
        <v>987.29227761485811</v>
      </c>
      <c r="I38" s="5"/>
      <c r="J38" s="5"/>
      <c r="K38" s="5"/>
      <c r="L38" s="4">
        <f t="shared" si="5"/>
        <v>847.18149234278269</v>
      </c>
      <c r="M38" s="4"/>
      <c r="N38" s="4"/>
      <c r="O38" s="4"/>
      <c r="P38" s="6">
        <f t="shared" si="1"/>
        <v>950.36385358965993</v>
      </c>
      <c r="Q38" s="6">
        <f t="shared" si="2"/>
        <v>90.553554239577281</v>
      </c>
    </row>
    <row r="39" spans="2:17" x14ac:dyDescent="0.25">
      <c r="B39" s="2"/>
      <c r="C39" s="2">
        <v>50</v>
      </c>
      <c r="D39" s="4">
        <f t="shared" ref="D39:L39" si="6">D18/0.3069*1000</f>
        <v>876.50700553926367</v>
      </c>
      <c r="E39" s="4"/>
      <c r="F39" s="4"/>
      <c r="G39" s="4"/>
      <c r="H39" s="5">
        <f t="shared" si="6"/>
        <v>847.18149234278269</v>
      </c>
      <c r="I39" s="5"/>
      <c r="J39" s="5"/>
      <c r="K39" s="5"/>
      <c r="L39" s="4">
        <f t="shared" si="6"/>
        <v>697.29553600521342</v>
      </c>
      <c r="M39" s="4"/>
      <c r="N39" s="4"/>
      <c r="O39" s="4"/>
      <c r="P39" s="6">
        <f t="shared" si="1"/>
        <v>806.99467796241981</v>
      </c>
      <c r="Q39" s="6">
        <f t="shared" si="2"/>
        <v>96.127117613448462</v>
      </c>
    </row>
    <row r="40" spans="2:17" x14ac:dyDescent="0.25">
      <c r="B40" s="2"/>
      <c r="C40" s="2">
        <v>100</v>
      </c>
      <c r="D40" s="4">
        <f t="shared" ref="D40:L40" si="7">D19/0.3069*1000</f>
        <v>928.64125122189637</v>
      </c>
      <c r="E40" s="4"/>
      <c r="F40" s="4"/>
      <c r="G40" s="4"/>
      <c r="H40" s="5">
        <f t="shared" si="7"/>
        <v>964.4835451287064</v>
      </c>
      <c r="I40" s="5"/>
      <c r="J40" s="5"/>
      <c r="K40" s="5"/>
      <c r="L40" s="4">
        <f t="shared" si="7"/>
        <v>726.62104920169429</v>
      </c>
      <c r="M40" s="4"/>
      <c r="N40" s="4"/>
      <c r="O40" s="4"/>
      <c r="P40" s="6">
        <f t="shared" si="1"/>
        <v>873.24861518409898</v>
      </c>
      <c r="Q40" s="6">
        <f t="shared" si="2"/>
        <v>128.24156829035144</v>
      </c>
    </row>
    <row r="41" spans="2:17" x14ac:dyDescent="0.25">
      <c r="B41" s="2" t="s">
        <v>3</v>
      </c>
      <c r="C41" s="2">
        <v>1</v>
      </c>
      <c r="D41" s="4"/>
      <c r="E41" s="4">
        <f t="shared" ref="E41:M41" si="8">E20/0.3069*1000</f>
        <v>1075.2688172043011</v>
      </c>
      <c r="F41" s="4"/>
      <c r="G41" s="4"/>
      <c r="H41" s="5"/>
      <c r="I41" s="5">
        <f t="shared" si="8"/>
        <v>980.77549690452918</v>
      </c>
      <c r="J41" s="5"/>
      <c r="K41" s="5"/>
      <c r="L41" s="4"/>
      <c r="M41" s="4">
        <f t="shared" si="8"/>
        <v>736.39622026718803</v>
      </c>
      <c r="N41" s="4"/>
      <c r="O41" s="4"/>
      <c r="P41" s="6">
        <f t="shared" si="1"/>
        <v>930.81351145867268</v>
      </c>
      <c r="Q41" s="6">
        <f t="shared" si="2"/>
        <v>174.87369508017684</v>
      </c>
    </row>
    <row r="42" spans="2:17" x14ac:dyDescent="0.25">
      <c r="B42" s="2"/>
      <c r="C42" s="2">
        <v>5</v>
      </c>
      <c r="D42" s="4"/>
      <c r="E42" s="4">
        <f t="shared" ref="E42:M42" si="9">E21/0.3069*1000</f>
        <v>980.77549690452918</v>
      </c>
      <c r="F42" s="4"/>
      <c r="G42" s="4"/>
      <c r="H42" s="5"/>
      <c r="I42" s="5">
        <f t="shared" si="9"/>
        <v>967.74193548387086</v>
      </c>
      <c r="J42" s="5"/>
      <c r="K42" s="5"/>
      <c r="L42" s="4"/>
      <c r="M42" s="4">
        <f t="shared" si="9"/>
        <v>899.3157380254155</v>
      </c>
      <c r="N42" s="4"/>
      <c r="O42" s="4"/>
      <c r="P42" s="6">
        <f t="shared" si="1"/>
        <v>949.27772347127177</v>
      </c>
      <c r="Q42" s="6">
        <f t="shared" si="2"/>
        <v>43.756352945549395</v>
      </c>
    </row>
    <row r="43" spans="2:17" x14ac:dyDescent="0.25">
      <c r="B43" s="2"/>
      <c r="C43" s="2">
        <v>50</v>
      </c>
      <c r="D43" s="4"/>
      <c r="E43" s="4">
        <f t="shared" ref="E43:M43" si="10">E22/0.3069*1000</f>
        <v>791.7888563049853</v>
      </c>
      <c r="F43" s="4"/>
      <c r="G43" s="4"/>
      <c r="H43" s="5"/>
      <c r="I43" s="5">
        <f t="shared" si="10"/>
        <v>1098.077549690453</v>
      </c>
      <c r="J43" s="5"/>
      <c r="K43" s="5"/>
      <c r="L43" s="4"/>
      <c r="M43" s="4">
        <f t="shared" si="10"/>
        <v>733.13782991202345</v>
      </c>
      <c r="N43" s="4"/>
      <c r="O43" s="4"/>
      <c r="P43" s="6">
        <f t="shared" si="1"/>
        <v>874.33474530248725</v>
      </c>
      <c r="Q43" s="6">
        <f t="shared" si="2"/>
        <v>195.97351252345496</v>
      </c>
    </row>
    <row r="44" spans="2:17" x14ac:dyDescent="0.25">
      <c r="B44" s="2"/>
      <c r="C44" s="2">
        <v>100</v>
      </c>
      <c r="D44" s="4"/>
      <c r="E44" s="4">
        <f t="shared" ref="E44:M44" si="11">E23/0.3069*1000</f>
        <v>804.8224177256435</v>
      </c>
      <c r="F44" s="4"/>
      <c r="G44" s="4"/>
      <c r="H44" s="5"/>
      <c r="I44" s="5">
        <f t="shared" si="11"/>
        <v>954.70837406321277</v>
      </c>
      <c r="J44" s="5"/>
      <c r="K44" s="5"/>
      <c r="L44" s="4"/>
      <c r="M44" s="4">
        <f t="shared" si="11"/>
        <v>768.98012381883336</v>
      </c>
      <c r="N44" s="4"/>
      <c r="O44" s="4"/>
      <c r="P44" s="6">
        <f t="shared" si="1"/>
        <v>842.83697186922984</v>
      </c>
      <c r="Q44" s="6">
        <f t="shared" si="2"/>
        <v>98.527029183678579</v>
      </c>
    </row>
    <row r="45" spans="2:17" x14ac:dyDescent="0.25">
      <c r="B45" s="2" t="s">
        <v>4</v>
      </c>
      <c r="C45" s="2">
        <v>1</v>
      </c>
      <c r="D45" s="4"/>
      <c r="E45" s="4"/>
      <c r="F45" s="4">
        <f t="shared" ref="F45:N45" si="12">F24/0.3069*1000</f>
        <v>742.91300097751707</v>
      </c>
      <c r="G45" s="4"/>
      <c r="H45" s="5"/>
      <c r="I45" s="5"/>
      <c r="J45" s="5">
        <f t="shared" si="12"/>
        <v>801.56402737047893</v>
      </c>
      <c r="K45" s="5"/>
      <c r="L45" s="4"/>
      <c r="M45" s="4"/>
      <c r="N45" s="4">
        <f t="shared" si="12"/>
        <v>596.2854349951125</v>
      </c>
      <c r="O45" s="4"/>
      <c r="P45" s="6">
        <f t="shared" si="1"/>
        <v>713.5874877810362</v>
      </c>
      <c r="Q45" s="6">
        <f t="shared" si="2"/>
        <v>105.73464150920732</v>
      </c>
    </row>
    <row r="46" spans="2:17" x14ac:dyDescent="0.25">
      <c r="B46" s="2"/>
      <c r="C46" s="2">
        <v>5</v>
      </c>
      <c r="D46" s="4"/>
      <c r="E46" s="4"/>
      <c r="F46" s="4">
        <f t="shared" ref="F46:N46" si="13">F25/0.3069*1000</f>
        <v>1072.0104268491366</v>
      </c>
      <c r="G46" s="4"/>
      <c r="H46" s="5"/>
      <c r="I46" s="5"/>
      <c r="J46" s="5">
        <f t="shared" si="13"/>
        <v>997.06744868035196</v>
      </c>
      <c r="K46" s="5"/>
      <c r="L46" s="4"/>
      <c r="M46" s="4"/>
      <c r="N46" s="4">
        <f t="shared" si="13"/>
        <v>935.1580319322253</v>
      </c>
      <c r="O46" s="4"/>
      <c r="P46" s="6">
        <f t="shared" si="1"/>
        <v>1001.4119691539046</v>
      </c>
      <c r="Q46" s="6">
        <f t="shared" si="2"/>
        <v>68.529560353415377</v>
      </c>
    </row>
    <row r="47" spans="2:17" x14ac:dyDescent="0.25">
      <c r="B47" s="2"/>
      <c r="C47" s="2">
        <v>50</v>
      </c>
      <c r="D47" s="4"/>
      <c r="E47" s="4"/>
      <c r="F47" s="4">
        <f t="shared" ref="F47:N47" si="14">F26/0.3069*1000</f>
        <v>957.96676441837724</v>
      </c>
      <c r="G47" s="4"/>
      <c r="H47" s="5"/>
      <c r="I47" s="5"/>
      <c r="J47" s="5">
        <f t="shared" si="14"/>
        <v>964.4835451287064</v>
      </c>
      <c r="K47" s="5"/>
      <c r="L47" s="4"/>
      <c r="M47" s="4"/>
      <c r="N47" s="4">
        <f t="shared" si="14"/>
        <v>749.42978168784623</v>
      </c>
      <c r="O47" s="4"/>
      <c r="P47" s="6">
        <f t="shared" si="1"/>
        <v>890.62669707830992</v>
      </c>
      <c r="Q47" s="6">
        <f t="shared" si="2"/>
        <v>122.32352101923414</v>
      </c>
    </row>
    <row r="48" spans="2:17" x14ac:dyDescent="0.25">
      <c r="B48" s="2"/>
      <c r="C48" s="2">
        <v>100</v>
      </c>
      <c r="D48" s="4"/>
      <c r="E48" s="4"/>
      <c r="F48" s="4">
        <f t="shared" ref="F48:N48" si="15">F27/0.3069*1000</f>
        <v>1094.8191593352885</v>
      </c>
      <c r="G48" s="4"/>
      <c r="H48" s="5"/>
      <c r="I48" s="5"/>
      <c r="J48" s="5">
        <f t="shared" si="15"/>
        <v>1081.7855979146302</v>
      </c>
      <c r="K48" s="5"/>
      <c r="L48" s="4"/>
      <c r="M48" s="4"/>
      <c r="N48" s="4">
        <f t="shared" si="15"/>
        <v>641.90289996741615</v>
      </c>
      <c r="O48" s="4"/>
      <c r="P48" s="6">
        <f t="shared" si="1"/>
        <v>939.50255240577826</v>
      </c>
      <c r="Q48" s="6">
        <f t="shared" si="2"/>
        <v>257.81123575089248</v>
      </c>
    </row>
    <row r="49" spans="2:17" x14ac:dyDescent="0.25">
      <c r="B49" s="2" t="s">
        <v>5</v>
      </c>
      <c r="C49" s="2">
        <v>1</v>
      </c>
      <c r="D49" s="4"/>
      <c r="E49" s="4"/>
      <c r="F49" s="4"/>
      <c r="G49" s="4">
        <f t="shared" ref="G49:O49" si="16">G28/0.3069*1000</f>
        <v>785.27207559465614</v>
      </c>
      <c r="H49" s="5"/>
      <c r="I49" s="5"/>
      <c r="J49" s="5"/>
      <c r="K49" s="5">
        <f t="shared" si="16"/>
        <v>720.10426849136525</v>
      </c>
      <c r="L49" s="4"/>
      <c r="M49" s="4"/>
      <c r="N49" s="4"/>
      <c r="O49" s="4">
        <f t="shared" si="16"/>
        <v>772.23851417399806</v>
      </c>
      <c r="P49" s="6">
        <f t="shared" si="1"/>
        <v>759.20495275333985</v>
      </c>
      <c r="Q49" s="6">
        <f t="shared" si="2"/>
        <v>34.483562216547263</v>
      </c>
    </row>
    <row r="50" spans="2:17" x14ac:dyDescent="0.25">
      <c r="B50" s="2"/>
      <c r="C50" s="2">
        <v>5</v>
      </c>
      <c r="D50" s="4"/>
      <c r="E50" s="4"/>
      <c r="F50" s="4"/>
      <c r="G50" s="4">
        <f t="shared" ref="G50:O50" si="17">G29/0.3069*1000</f>
        <v>1016.6177908113392</v>
      </c>
      <c r="H50" s="5"/>
      <c r="I50" s="5"/>
      <c r="J50" s="5"/>
      <c r="K50" s="5">
        <f t="shared" si="17"/>
        <v>1055.7184750733138</v>
      </c>
      <c r="L50" s="4"/>
      <c r="M50" s="4"/>
      <c r="N50" s="4"/>
      <c r="O50" s="4">
        <f t="shared" si="17"/>
        <v>762.46334310850443</v>
      </c>
      <c r="P50" s="6">
        <f t="shared" si="1"/>
        <v>944.93320299771915</v>
      </c>
      <c r="Q50" s="6">
        <f t="shared" si="2"/>
        <v>159.22830528342257</v>
      </c>
    </row>
    <row r="51" spans="2:17" x14ac:dyDescent="0.25">
      <c r="B51" s="2"/>
      <c r="C51" s="2">
        <v>50</v>
      </c>
      <c r="D51" s="4"/>
      <c r="E51" s="4"/>
      <c r="F51" s="4"/>
      <c r="G51" s="4">
        <f t="shared" ref="G51:O51" si="18">G30/0.3069*1000</f>
        <v>1023.1345715216682</v>
      </c>
      <c r="H51" s="5"/>
      <c r="I51" s="5"/>
      <c r="J51" s="5"/>
      <c r="K51" s="5">
        <f t="shared" si="18"/>
        <v>1016.6177908113392</v>
      </c>
      <c r="L51" s="4"/>
      <c r="M51" s="4"/>
      <c r="N51" s="4"/>
      <c r="O51" s="4">
        <f t="shared" si="18"/>
        <v>866.73183447377005</v>
      </c>
      <c r="P51" s="6">
        <f t="shared" si="1"/>
        <v>968.82806560225924</v>
      </c>
      <c r="Q51" s="6">
        <f t="shared" si="2"/>
        <v>88.477948753845055</v>
      </c>
    </row>
    <row r="52" spans="2:17" x14ac:dyDescent="0.25">
      <c r="B52" s="2"/>
      <c r="C52" s="2">
        <v>100</v>
      </c>
      <c r="D52" s="4"/>
      <c r="E52" s="4"/>
      <c r="F52" s="4"/>
      <c r="G52" s="4">
        <f t="shared" ref="G52:O52" si="19">G31/0.3069*1000</f>
        <v>785.27207559465614</v>
      </c>
      <c r="H52" s="5"/>
      <c r="I52" s="5"/>
      <c r="J52" s="5"/>
      <c r="K52" s="5">
        <f t="shared" si="19"/>
        <v>710.32909742587162</v>
      </c>
      <c r="L52" s="4"/>
      <c r="M52" s="4"/>
      <c r="N52" s="4"/>
      <c r="O52" s="4">
        <f t="shared" si="19"/>
        <v>896.05734767025092</v>
      </c>
      <c r="P52" s="6">
        <f t="shared" si="1"/>
        <v>797.21950689692619</v>
      </c>
      <c r="Q52" s="6">
        <f t="shared" si="2"/>
        <v>93.438758396885504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HaCaT</vt:lpstr>
      <vt:lpstr>NHDF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2026-03-31T09:14:29Z</dcterms:modified>
</cp:coreProperties>
</file>