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Calculation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AB110" i="1" l="1"/>
  <c r="AC110" i="1" s="1"/>
  <c r="AD110" i="1" s="1"/>
  <c r="Y110" i="1"/>
  <c r="Z110" i="1" s="1"/>
  <c r="AA110" i="1" s="1"/>
  <c r="V110" i="1"/>
  <c r="W110" i="1" s="1"/>
  <c r="X110" i="1" s="1"/>
  <c r="S110" i="1"/>
  <c r="T110" i="1" s="1"/>
  <c r="U110" i="1" s="1"/>
  <c r="P110" i="1"/>
  <c r="Q110" i="1" s="1"/>
  <c r="R110" i="1" s="1"/>
  <c r="L110" i="1"/>
  <c r="B110" i="1"/>
  <c r="I110" i="1" s="1"/>
  <c r="M110" i="1" s="1"/>
  <c r="N110" i="1" s="1"/>
  <c r="AB109" i="1"/>
  <c r="AC109" i="1" s="1"/>
  <c r="AD109" i="1" s="1"/>
  <c r="Y109" i="1"/>
  <c r="Z109" i="1" s="1"/>
  <c r="AA109" i="1" s="1"/>
  <c r="V109" i="1"/>
  <c r="W109" i="1" s="1"/>
  <c r="X109" i="1" s="1"/>
  <c r="S109" i="1"/>
  <c r="T109" i="1" s="1"/>
  <c r="U109" i="1" s="1"/>
  <c r="P109" i="1"/>
  <c r="Q109" i="1" s="1"/>
  <c r="R109" i="1" s="1"/>
  <c r="L109" i="1"/>
  <c r="B109" i="1"/>
  <c r="I109" i="1" s="1"/>
  <c r="M109" i="1" s="1"/>
  <c r="N109" i="1" s="1"/>
  <c r="AB108" i="1"/>
  <c r="AC108" i="1" s="1"/>
  <c r="AD108" i="1" s="1"/>
  <c r="Y108" i="1"/>
  <c r="Z108" i="1" s="1"/>
  <c r="AA108" i="1" s="1"/>
  <c r="V108" i="1"/>
  <c r="W108" i="1" s="1"/>
  <c r="X108" i="1" s="1"/>
  <c r="S108" i="1"/>
  <c r="T108" i="1" s="1"/>
  <c r="U108" i="1" s="1"/>
  <c r="P108" i="1"/>
  <c r="Q108" i="1" s="1"/>
  <c r="R108" i="1" s="1"/>
  <c r="L108" i="1"/>
  <c r="B108" i="1"/>
  <c r="I108" i="1" s="1"/>
  <c r="M108" i="1" s="1"/>
  <c r="N108" i="1" s="1"/>
  <c r="AB107" i="1"/>
  <c r="AC107" i="1" s="1"/>
  <c r="AD107" i="1" s="1"/>
  <c r="Y107" i="1"/>
  <c r="Z107" i="1" s="1"/>
  <c r="AA107" i="1" s="1"/>
  <c r="V107" i="1"/>
  <c r="W107" i="1" s="1"/>
  <c r="X107" i="1" s="1"/>
  <c r="S107" i="1"/>
  <c r="T107" i="1" s="1"/>
  <c r="U107" i="1" s="1"/>
  <c r="P107" i="1"/>
  <c r="Q107" i="1" s="1"/>
  <c r="R107" i="1" s="1"/>
  <c r="L107" i="1"/>
  <c r="B107" i="1"/>
  <c r="I107" i="1" s="1"/>
  <c r="M107" i="1" s="1"/>
  <c r="N107" i="1" s="1"/>
  <c r="AB106" i="1"/>
  <c r="AC106" i="1" s="1"/>
  <c r="AD106" i="1" s="1"/>
  <c r="Y106" i="1"/>
  <c r="Z106" i="1" s="1"/>
  <c r="AA106" i="1" s="1"/>
  <c r="V106" i="1"/>
  <c r="W106" i="1" s="1"/>
  <c r="X106" i="1" s="1"/>
  <c r="S106" i="1"/>
  <c r="T106" i="1" s="1"/>
  <c r="U106" i="1" s="1"/>
  <c r="P106" i="1"/>
  <c r="Q106" i="1" s="1"/>
  <c r="R106" i="1" s="1"/>
  <c r="L106" i="1"/>
  <c r="B106" i="1"/>
  <c r="I106" i="1" s="1"/>
  <c r="M106" i="1" s="1"/>
  <c r="N106" i="1" s="1"/>
  <c r="AB105" i="1"/>
  <c r="AC105" i="1" s="1"/>
  <c r="AD105" i="1" s="1"/>
  <c r="Y105" i="1"/>
  <c r="Z105" i="1" s="1"/>
  <c r="AA105" i="1" s="1"/>
  <c r="V105" i="1"/>
  <c r="W105" i="1" s="1"/>
  <c r="X105" i="1" s="1"/>
  <c r="S105" i="1"/>
  <c r="T105" i="1" s="1"/>
  <c r="U105" i="1" s="1"/>
  <c r="P105" i="1"/>
  <c r="Q105" i="1" s="1"/>
  <c r="R105" i="1" s="1"/>
  <c r="L105" i="1"/>
  <c r="B105" i="1"/>
  <c r="I105" i="1" s="1"/>
  <c r="M105" i="1" s="1"/>
  <c r="N105" i="1" s="1"/>
  <c r="AB104" i="1"/>
  <c r="AC104" i="1" s="1"/>
  <c r="AD104" i="1" s="1"/>
  <c r="Y104" i="1"/>
  <c r="Z104" i="1" s="1"/>
  <c r="AA104" i="1" s="1"/>
  <c r="V104" i="1"/>
  <c r="W104" i="1" s="1"/>
  <c r="X104" i="1" s="1"/>
  <c r="S104" i="1"/>
  <c r="T104" i="1" s="1"/>
  <c r="U104" i="1" s="1"/>
  <c r="P104" i="1"/>
  <c r="Q104" i="1" s="1"/>
  <c r="R104" i="1" s="1"/>
  <c r="L104" i="1"/>
  <c r="B104" i="1"/>
  <c r="I104" i="1" s="1"/>
  <c r="M104" i="1" s="1"/>
  <c r="N104" i="1" s="1"/>
  <c r="AB103" i="1"/>
  <c r="AC103" i="1" s="1"/>
  <c r="AD103" i="1" s="1"/>
  <c r="Y103" i="1"/>
  <c r="Z103" i="1" s="1"/>
  <c r="AA103" i="1" s="1"/>
  <c r="V103" i="1"/>
  <c r="W103" i="1" s="1"/>
  <c r="X103" i="1" s="1"/>
  <c r="S103" i="1"/>
  <c r="T103" i="1" s="1"/>
  <c r="U103" i="1" s="1"/>
  <c r="P103" i="1"/>
  <c r="Q103" i="1" s="1"/>
  <c r="R103" i="1" s="1"/>
  <c r="L103" i="1"/>
  <c r="B103" i="1"/>
  <c r="I103" i="1" s="1"/>
  <c r="M103" i="1" s="1"/>
  <c r="N103" i="1" s="1"/>
  <c r="AB102" i="1"/>
  <c r="AC102" i="1" s="1"/>
  <c r="AD102" i="1" s="1"/>
  <c r="Y102" i="1"/>
  <c r="Z102" i="1" s="1"/>
  <c r="AA102" i="1" s="1"/>
  <c r="V102" i="1"/>
  <c r="W102" i="1" s="1"/>
  <c r="X102" i="1" s="1"/>
  <c r="S102" i="1"/>
  <c r="T102" i="1" s="1"/>
  <c r="U102" i="1" s="1"/>
  <c r="P102" i="1"/>
  <c r="Q102" i="1" s="1"/>
  <c r="R102" i="1" s="1"/>
  <c r="L102" i="1"/>
  <c r="B102" i="1"/>
  <c r="I102" i="1" s="1"/>
  <c r="M102" i="1" s="1"/>
  <c r="N102" i="1" s="1"/>
  <c r="AB101" i="1"/>
  <c r="AC101" i="1" s="1"/>
  <c r="AD101" i="1" s="1"/>
  <c r="Y101" i="1"/>
  <c r="Z101" i="1" s="1"/>
  <c r="AA101" i="1" s="1"/>
  <c r="V101" i="1"/>
  <c r="W101" i="1" s="1"/>
  <c r="X101" i="1" s="1"/>
  <c r="S101" i="1"/>
  <c r="T101" i="1" s="1"/>
  <c r="U101" i="1" s="1"/>
  <c r="P101" i="1"/>
  <c r="Q101" i="1" s="1"/>
  <c r="R101" i="1" s="1"/>
  <c r="L101" i="1"/>
  <c r="B101" i="1"/>
  <c r="I101" i="1" s="1"/>
  <c r="M101" i="1" s="1"/>
  <c r="N101" i="1" s="1"/>
  <c r="AB100" i="1"/>
  <c r="AC100" i="1" s="1"/>
  <c r="AD100" i="1" s="1"/>
  <c r="Y100" i="1"/>
  <c r="Z100" i="1" s="1"/>
  <c r="AA100" i="1" s="1"/>
  <c r="V100" i="1"/>
  <c r="W100" i="1" s="1"/>
  <c r="X100" i="1" s="1"/>
  <c r="S100" i="1"/>
  <c r="T100" i="1" s="1"/>
  <c r="U100" i="1" s="1"/>
  <c r="P100" i="1"/>
  <c r="Q100" i="1" s="1"/>
  <c r="R100" i="1" s="1"/>
  <c r="L100" i="1"/>
  <c r="B100" i="1"/>
  <c r="I100" i="1" s="1"/>
  <c r="M100" i="1" s="1"/>
  <c r="N100" i="1" s="1"/>
  <c r="AB99" i="1"/>
  <c r="AC99" i="1" s="1"/>
  <c r="AD99" i="1" s="1"/>
  <c r="Y99" i="1"/>
  <c r="Z99" i="1" s="1"/>
  <c r="AA99" i="1" s="1"/>
  <c r="V99" i="1"/>
  <c r="W99" i="1" s="1"/>
  <c r="X99" i="1" s="1"/>
  <c r="S99" i="1"/>
  <c r="T99" i="1" s="1"/>
  <c r="U99" i="1" s="1"/>
  <c r="P99" i="1"/>
  <c r="Q99" i="1" s="1"/>
  <c r="R99" i="1" s="1"/>
  <c r="L99" i="1"/>
  <c r="B99" i="1"/>
  <c r="I99" i="1" s="1"/>
  <c r="M99" i="1" s="1"/>
  <c r="N99" i="1" s="1"/>
  <c r="O103" i="1" l="1"/>
  <c r="O99" i="1"/>
  <c r="O107" i="1"/>
  <c r="L81" i="1" l="1"/>
  <c r="AB91" i="1"/>
  <c r="AC91" i="1" s="1"/>
  <c r="AD91" i="1" s="1"/>
  <c r="Y91" i="1"/>
  <c r="Z91" i="1" s="1"/>
  <c r="AA91" i="1" s="1"/>
  <c r="W91" i="1"/>
  <c r="X91" i="1" s="1"/>
  <c r="V91" i="1"/>
  <c r="S91" i="1"/>
  <c r="T91" i="1" s="1"/>
  <c r="U91" i="1" s="1"/>
  <c r="P91" i="1"/>
  <c r="Q91" i="1" s="1"/>
  <c r="R91" i="1" s="1"/>
  <c r="L91" i="1"/>
  <c r="B91" i="1"/>
  <c r="I91" i="1" s="1"/>
  <c r="M91" i="1" s="1"/>
  <c r="N91" i="1" s="1"/>
  <c r="AB90" i="1"/>
  <c r="AC90" i="1" s="1"/>
  <c r="AD90" i="1" s="1"/>
  <c r="Y90" i="1"/>
  <c r="Z90" i="1" s="1"/>
  <c r="AA90" i="1" s="1"/>
  <c r="V90" i="1"/>
  <c r="W90" i="1" s="1"/>
  <c r="X90" i="1" s="1"/>
  <c r="S90" i="1"/>
  <c r="T90" i="1" s="1"/>
  <c r="U90" i="1" s="1"/>
  <c r="P90" i="1"/>
  <c r="Q90" i="1" s="1"/>
  <c r="R90" i="1" s="1"/>
  <c r="L90" i="1"/>
  <c r="B90" i="1"/>
  <c r="I90" i="1" s="1"/>
  <c r="M90" i="1" s="1"/>
  <c r="N90" i="1" s="1"/>
  <c r="AB89" i="1"/>
  <c r="AC89" i="1" s="1"/>
  <c r="AD89" i="1" s="1"/>
  <c r="Y89" i="1"/>
  <c r="Z89" i="1" s="1"/>
  <c r="AA89" i="1" s="1"/>
  <c r="V89" i="1"/>
  <c r="W89" i="1" s="1"/>
  <c r="X89" i="1" s="1"/>
  <c r="S89" i="1"/>
  <c r="T89" i="1" s="1"/>
  <c r="U89" i="1" s="1"/>
  <c r="P89" i="1"/>
  <c r="Q89" i="1" s="1"/>
  <c r="R89" i="1" s="1"/>
  <c r="L89" i="1"/>
  <c r="B89" i="1"/>
  <c r="I89" i="1" s="1"/>
  <c r="M89" i="1" s="1"/>
  <c r="N89" i="1" s="1"/>
  <c r="AB88" i="1"/>
  <c r="AC88" i="1" s="1"/>
  <c r="AD88" i="1" s="1"/>
  <c r="Y88" i="1"/>
  <c r="Z88" i="1" s="1"/>
  <c r="AA88" i="1" s="1"/>
  <c r="V88" i="1"/>
  <c r="W88" i="1" s="1"/>
  <c r="X88" i="1" s="1"/>
  <c r="S88" i="1"/>
  <c r="T88" i="1" s="1"/>
  <c r="U88" i="1" s="1"/>
  <c r="P88" i="1"/>
  <c r="Q88" i="1" s="1"/>
  <c r="R88" i="1" s="1"/>
  <c r="L88" i="1"/>
  <c r="B88" i="1"/>
  <c r="I88" i="1" s="1"/>
  <c r="M88" i="1" s="1"/>
  <c r="N88" i="1" s="1"/>
  <c r="AB87" i="1"/>
  <c r="AC87" i="1" s="1"/>
  <c r="AD87" i="1" s="1"/>
  <c r="Y87" i="1"/>
  <c r="Z87" i="1" s="1"/>
  <c r="AA87" i="1" s="1"/>
  <c r="V87" i="1"/>
  <c r="W87" i="1" s="1"/>
  <c r="X87" i="1" s="1"/>
  <c r="S87" i="1"/>
  <c r="T87" i="1" s="1"/>
  <c r="U87" i="1" s="1"/>
  <c r="P87" i="1"/>
  <c r="Q87" i="1" s="1"/>
  <c r="R87" i="1" s="1"/>
  <c r="L87" i="1"/>
  <c r="B87" i="1"/>
  <c r="I87" i="1" s="1"/>
  <c r="M87" i="1" s="1"/>
  <c r="N87" i="1" s="1"/>
  <c r="AB86" i="1"/>
  <c r="AC86" i="1" s="1"/>
  <c r="AD86" i="1" s="1"/>
  <c r="Y86" i="1"/>
  <c r="Z86" i="1" s="1"/>
  <c r="AA86" i="1" s="1"/>
  <c r="V86" i="1"/>
  <c r="W86" i="1" s="1"/>
  <c r="X86" i="1" s="1"/>
  <c r="S86" i="1"/>
  <c r="T86" i="1" s="1"/>
  <c r="U86" i="1" s="1"/>
  <c r="P86" i="1"/>
  <c r="Q86" i="1" s="1"/>
  <c r="R86" i="1" s="1"/>
  <c r="L86" i="1"/>
  <c r="B86" i="1"/>
  <c r="I86" i="1" s="1"/>
  <c r="M86" i="1" s="1"/>
  <c r="N86" i="1" s="1"/>
  <c r="AB85" i="1"/>
  <c r="AC85" i="1" s="1"/>
  <c r="AD85" i="1" s="1"/>
  <c r="Y85" i="1"/>
  <c r="Z85" i="1" s="1"/>
  <c r="AA85" i="1" s="1"/>
  <c r="V85" i="1"/>
  <c r="W85" i="1" s="1"/>
  <c r="X85" i="1" s="1"/>
  <c r="S85" i="1"/>
  <c r="T85" i="1" s="1"/>
  <c r="U85" i="1" s="1"/>
  <c r="P85" i="1"/>
  <c r="Q85" i="1" s="1"/>
  <c r="R85" i="1" s="1"/>
  <c r="L85" i="1"/>
  <c r="B85" i="1"/>
  <c r="I85" i="1" s="1"/>
  <c r="M85" i="1" s="1"/>
  <c r="N85" i="1" s="1"/>
  <c r="AB84" i="1"/>
  <c r="AC84" i="1" s="1"/>
  <c r="AD84" i="1" s="1"/>
  <c r="Y84" i="1"/>
  <c r="Z84" i="1" s="1"/>
  <c r="AA84" i="1" s="1"/>
  <c r="V84" i="1"/>
  <c r="W84" i="1" s="1"/>
  <c r="X84" i="1" s="1"/>
  <c r="S84" i="1"/>
  <c r="T84" i="1" s="1"/>
  <c r="U84" i="1" s="1"/>
  <c r="P84" i="1"/>
  <c r="Q84" i="1" s="1"/>
  <c r="R84" i="1" s="1"/>
  <c r="L84" i="1"/>
  <c r="B84" i="1"/>
  <c r="I84" i="1" s="1"/>
  <c r="M84" i="1" s="1"/>
  <c r="N84" i="1" s="1"/>
  <c r="AB83" i="1"/>
  <c r="AC83" i="1" s="1"/>
  <c r="AD83" i="1" s="1"/>
  <c r="Y83" i="1"/>
  <c r="Z83" i="1" s="1"/>
  <c r="AA83" i="1" s="1"/>
  <c r="V83" i="1"/>
  <c r="W83" i="1" s="1"/>
  <c r="X83" i="1" s="1"/>
  <c r="S83" i="1"/>
  <c r="T83" i="1" s="1"/>
  <c r="U83" i="1" s="1"/>
  <c r="P83" i="1"/>
  <c r="Q83" i="1" s="1"/>
  <c r="R83" i="1" s="1"/>
  <c r="L83" i="1"/>
  <c r="B83" i="1"/>
  <c r="I83" i="1" s="1"/>
  <c r="M83" i="1" s="1"/>
  <c r="N83" i="1" s="1"/>
  <c r="AB82" i="1"/>
  <c r="AC82" i="1" s="1"/>
  <c r="AD82" i="1" s="1"/>
  <c r="Y82" i="1"/>
  <c r="Z82" i="1" s="1"/>
  <c r="AA82" i="1" s="1"/>
  <c r="V82" i="1"/>
  <c r="W82" i="1" s="1"/>
  <c r="X82" i="1" s="1"/>
  <c r="S82" i="1"/>
  <c r="T82" i="1" s="1"/>
  <c r="U82" i="1" s="1"/>
  <c r="P82" i="1"/>
  <c r="Q82" i="1" s="1"/>
  <c r="R82" i="1" s="1"/>
  <c r="L82" i="1"/>
  <c r="B82" i="1"/>
  <c r="I82" i="1" s="1"/>
  <c r="M82" i="1" s="1"/>
  <c r="N82" i="1" s="1"/>
  <c r="AB81" i="1"/>
  <c r="AC81" i="1" s="1"/>
  <c r="AD81" i="1" s="1"/>
  <c r="Y81" i="1"/>
  <c r="Z81" i="1" s="1"/>
  <c r="AA81" i="1" s="1"/>
  <c r="V81" i="1"/>
  <c r="W81" i="1" s="1"/>
  <c r="X81" i="1" s="1"/>
  <c r="S81" i="1"/>
  <c r="T81" i="1" s="1"/>
  <c r="U81" i="1" s="1"/>
  <c r="P81" i="1"/>
  <c r="Q81" i="1" s="1"/>
  <c r="R81" i="1" s="1"/>
  <c r="B81" i="1"/>
  <c r="I81" i="1" s="1"/>
  <c r="M81" i="1" s="1"/>
  <c r="N81" i="1" s="1"/>
  <c r="AB80" i="1"/>
  <c r="AC80" i="1" s="1"/>
  <c r="AD80" i="1" s="1"/>
  <c r="Y80" i="1"/>
  <c r="Z80" i="1" s="1"/>
  <c r="AA80" i="1" s="1"/>
  <c r="V80" i="1"/>
  <c r="W80" i="1" s="1"/>
  <c r="X80" i="1" s="1"/>
  <c r="S80" i="1"/>
  <c r="T80" i="1" s="1"/>
  <c r="U80" i="1" s="1"/>
  <c r="P80" i="1"/>
  <c r="Q80" i="1" s="1"/>
  <c r="R80" i="1" s="1"/>
  <c r="L80" i="1"/>
  <c r="B80" i="1"/>
  <c r="I80" i="1" s="1"/>
  <c r="M80" i="1" s="1"/>
  <c r="N80" i="1" s="1"/>
  <c r="O80" i="1" l="1"/>
  <c r="O88" i="1"/>
  <c r="O84" i="1"/>
  <c r="L5" i="1"/>
  <c r="AB72" i="1"/>
  <c r="AC72" i="1" s="1"/>
  <c r="AD72" i="1" s="1"/>
  <c r="Y72" i="1"/>
  <c r="Z72" i="1" s="1"/>
  <c r="AA72" i="1" s="1"/>
  <c r="V72" i="1"/>
  <c r="W72" i="1" s="1"/>
  <c r="X72" i="1" s="1"/>
  <c r="S72" i="1"/>
  <c r="T72" i="1" s="1"/>
  <c r="U72" i="1" s="1"/>
  <c r="P72" i="1"/>
  <c r="Q72" i="1" s="1"/>
  <c r="R72" i="1" s="1"/>
  <c r="L72" i="1"/>
  <c r="B72" i="1"/>
  <c r="I72" i="1" s="1"/>
  <c r="M72" i="1" s="1"/>
  <c r="N72" i="1" s="1"/>
  <c r="AB71" i="1"/>
  <c r="AC71" i="1" s="1"/>
  <c r="AD71" i="1" s="1"/>
  <c r="Y71" i="1"/>
  <c r="Z71" i="1" s="1"/>
  <c r="AA71" i="1" s="1"/>
  <c r="V71" i="1"/>
  <c r="W71" i="1" s="1"/>
  <c r="X71" i="1" s="1"/>
  <c r="S71" i="1"/>
  <c r="T71" i="1" s="1"/>
  <c r="U71" i="1" s="1"/>
  <c r="P71" i="1"/>
  <c r="Q71" i="1" s="1"/>
  <c r="R71" i="1" s="1"/>
  <c r="L71" i="1"/>
  <c r="B71" i="1"/>
  <c r="I71" i="1" s="1"/>
  <c r="M71" i="1" s="1"/>
  <c r="N71" i="1" s="1"/>
  <c r="AB70" i="1"/>
  <c r="AC70" i="1" s="1"/>
  <c r="AD70" i="1" s="1"/>
  <c r="Y70" i="1"/>
  <c r="Z70" i="1" s="1"/>
  <c r="AA70" i="1" s="1"/>
  <c r="V70" i="1"/>
  <c r="W70" i="1" s="1"/>
  <c r="X70" i="1" s="1"/>
  <c r="S70" i="1"/>
  <c r="T70" i="1" s="1"/>
  <c r="U70" i="1" s="1"/>
  <c r="P70" i="1"/>
  <c r="Q70" i="1" s="1"/>
  <c r="R70" i="1" s="1"/>
  <c r="L70" i="1"/>
  <c r="B70" i="1"/>
  <c r="I70" i="1" s="1"/>
  <c r="M70" i="1" s="1"/>
  <c r="N70" i="1" s="1"/>
  <c r="AB69" i="1"/>
  <c r="AC69" i="1" s="1"/>
  <c r="AD69" i="1" s="1"/>
  <c r="Y69" i="1"/>
  <c r="Z69" i="1" s="1"/>
  <c r="AA69" i="1" s="1"/>
  <c r="V69" i="1"/>
  <c r="W69" i="1" s="1"/>
  <c r="X69" i="1" s="1"/>
  <c r="S69" i="1"/>
  <c r="T69" i="1" s="1"/>
  <c r="U69" i="1" s="1"/>
  <c r="P69" i="1"/>
  <c r="Q69" i="1" s="1"/>
  <c r="R69" i="1" s="1"/>
  <c r="L69" i="1"/>
  <c r="B69" i="1"/>
  <c r="I69" i="1" s="1"/>
  <c r="M69" i="1" s="1"/>
  <c r="N69" i="1" s="1"/>
  <c r="AB68" i="1"/>
  <c r="AC68" i="1" s="1"/>
  <c r="AD68" i="1" s="1"/>
  <c r="Y68" i="1"/>
  <c r="Z68" i="1" s="1"/>
  <c r="AA68" i="1" s="1"/>
  <c r="V68" i="1"/>
  <c r="W68" i="1" s="1"/>
  <c r="X68" i="1" s="1"/>
  <c r="S68" i="1"/>
  <c r="T68" i="1" s="1"/>
  <c r="U68" i="1" s="1"/>
  <c r="P68" i="1"/>
  <c r="Q68" i="1" s="1"/>
  <c r="R68" i="1" s="1"/>
  <c r="L68" i="1"/>
  <c r="B68" i="1"/>
  <c r="I68" i="1" s="1"/>
  <c r="M68" i="1" s="1"/>
  <c r="N68" i="1" s="1"/>
  <c r="AB67" i="1"/>
  <c r="AC67" i="1" s="1"/>
  <c r="AD67" i="1" s="1"/>
  <c r="Y67" i="1"/>
  <c r="Z67" i="1" s="1"/>
  <c r="AA67" i="1" s="1"/>
  <c r="V67" i="1"/>
  <c r="W67" i="1" s="1"/>
  <c r="X67" i="1" s="1"/>
  <c r="S67" i="1"/>
  <c r="T67" i="1" s="1"/>
  <c r="U67" i="1" s="1"/>
  <c r="P67" i="1"/>
  <c r="Q67" i="1" s="1"/>
  <c r="R67" i="1" s="1"/>
  <c r="L67" i="1"/>
  <c r="B67" i="1"/>
  <c r="I67" i="1" s="1"/>
  <c r="M67" i="1" s="1"/>
  <c r="N67" i="1" s="1"/>
  <c r="AB66" i="1"/>
  <c r="AC66" i="1" s="1"/>
  <c r="AD66" i="1" s="1"/>
  <c r="Y66" i="1"/>
  <c r="Z66" i="1" s="1"/>
  <c r="AA66" i="1" s="1"/>
  <c r="V66" i="1"/>
  <c r="W66" i="1" s="1"/>
  <c r="X66" i="1" s="1"/>
  <c r="S66" i="1"/>
  <c r="T66" i="1" s="1"/>
  <c r="U66" i="1" s="1"/>
  <c r="P66" i="1"/>
  <c r="Q66" i="1" s="1"/>
  <c r="R66" i="1" s="1"/>
  <c r="L66" i="1"/>
  <c r="B66" i="1"/>
  <c r="I66" i="1" s="1"/>
  <c r="M66" i="1" s="1"/>
  <c r="N66" i="1" s="1"/>
  <c r="AB65" i="1"/>
  <c r="AC65" i="1" s="1"/>
  <c r="AD65" i="1" s="1"/>
  <c r="Y65" i="1"/>
  <c r="Z65" i="1" s="1"/>
  <c r="AA65" i="1" s="1"/>
  <c r="V65" i="1"/>
  <c r="W65" i="1" s="1"/>
  <c r="X65" i="1" s="1"/>
  <c r="S65" i="1"/>
  <c r="T65" i="1" s="1"/>
  <c r="U65" i="1" s="1"/>
  <c r="P65" i="1"/>
  <c r="Q65" i="1" s="1"/>
  <c r="R65" i="1" s="1"/>
  <c r="L65" i="1"/>
  <c r="B65" i="1"/>
  <c r="I65" i="1" s="1"/>
  <c r="M65" i="1" s="1"/>
  <c r="N65" i="1" s="1"/>
  <c r="AB64" i="1"/>
  <c r="AC64" i="1" s="1"/>
  <c r="AD64" i="1" s="1"/>
  <c r="Y64" i="1"/>
  <c r="Z64" i="1" s="1"/>
  <c r="AA64" i="1" s="1"/>
  <c r="V64" i="1"/>
  <c r="W64" i="1" s="1"/>
  <c r="X64" i="1" s="1"/>
  <c r="S64" i="1"/>
  <c r="T64" i="1" s="1"/>
  <c r="U64" i="1" s="1"/>
  <c r="P64" i="1"/>
  <c r="Q64" i="1" s="1"/>
  <c r="R64" i="1" s="1"/>
  <c r="L64" i="1"/>
  <c r="B64" i="1"/>
  <c r="I64" i="1" s="1"/>
  <c r="M64" i="1" s="1"/>
  <c r="N64" i="1" s="1"/>
  <c r="AB63" i="1"/>
  <c r="AC63" i="1" s="1"/>
  <c r="AD63" i="1" s="1"/>
  <c r="Y63" i="1"/>
  <c r="Z63" i="1" s="1"/>
  <c r="AA63" i="1" s="1"/>
  <c r="V63" i="1"/>
  <c r="W63" i="1" s="1"/>
  <c r="X63" i="1" s="1"/>
  <c r="S63" i="1"/>
  <c r="T63" i="1" s="1"/>
  <c r="U63" i="1" s="1"/>
  <c r="P63" i="1"/>
  <c r="Q63" i="1" s="1"/>
  <c r="R63" i="1" s="1"/>
  <c r="L63" i="1"/>
  <c r="B63" i="1"/>
  <c r="I63" i="1" s="1"/>
  <c r="M63" i="1" s="1"/>
  <c r="N63" i="1" s="1"/>
  <c r="AB62" i="1"/>
  <c r="AC62" i="1" s="1"/>
  <c r="AD62" i="1" s="1"/>
  <c r="Y62" i="1"/>
  <c r="Z62" i="1" s="1"/>
  <c r="AA62" i="1" s="1"/>
  <c r="V62" i="1"/>
  <c r="W62" i="1" s="1"/>
  <c r="X62" i="1" s="1"/>
  <c r="S62" i="1"/>
  <c r="T62" i="1" s="1"/>
  <c r="U62" i="1" s="1"/>
  <c r="P62" i="1"/>
  <c r="Q62" i="1" s="1"/>
  <c r="R62" i="1" s="1"/>
  <c r="L62" i="1"/>
  <c r="B62" i="1"/>
  <c r="I62" i="1" s="1"/>
  <c r="M62" i="1" s="1"/>
  <c r="N62" i="1" s="1"/>
  <c r="AB61" i="1"/>
  <c r="AC61" i="1" s="1"/>
  <c r="AD61" i="1" s="1"/>
  <c r="Y61" i="1"/>
  <c r="Z61" i="1" s="1"/>
  <c r="AA61" i="1" s="1"/>
  <c r="V61" i="1"/>
  <c r="W61" i="1" s="1"/>
  <c r="X61" i="1" s="1"/>
  <c r="S61" i="1"/>
  <c r="T61" i="1" s="1"/>
  <c r="U61" i="1" s="1"/>
  <c r="P61" i="1"/>
  <c r="Q61" i="1" s="1"/>
  <c r="R61" i="1" s="1"/>
  <c r="L61" i="1"/>
  <c r="B61" i="1"/>
  <c r="I61" i="1" s="1"/>
  <c r="M61" i="1" s="1"/>
  <c r="N61" i="1" s="1"/>
  <c r="AB60" i="1"/>
  <c r="AC60" i="1" s="1"/>
  <c r="AD60" i="1" s="1"/>
  <c r="Y60" i="1"/>
  <c r="Z60" i="1" s="1"/>
  <c r="AA60" i="1" s="1"/>
  <c r="V60" i="1"/>
  <c r="W60" i="1" s="1"/>
  <c r="X60" i="1" s="1"/>
  <c r="S60" i="1"/>
  <c r="T60" i="1" s="1"/>
  <c r="U60" i="1" s="1"/>
  <c r="P60" i="1"/>
  <c r="Q60" i="1" s="1"/>
  <c r="R60" i="1" s="1"/>
  <c r="L60" i="1"/>
  <c r="B60" i="1"/>
  <c r="I60" i="1" s="1"/>
  <c r="M60" i="1" s="1"/>
  <c r="N60" i="1" s="1"/>
  <c r="AB59" i="1"/>
  <c r="AC59" i="1" s="1"/>
  <c r="AD59" i="1" s="1"/>
  <c r="Y59" i="1"/>
  <c r="Z59" i="1" s="1"/>
  <c r="AA59" i="1" s="1"/>
  <c r="V59" i="1"/>
  <c r="W59" i="1" s="1"/>
  <c r="X59" i="1" s="1"/>
  <c r="S59" i="1"/>
  <c r="T59" i="1" s="1"/>
  <c r="U59" i="1" s="1"/>
  <c r="P59" i="1"/>
  <c r="Q59" i="1" s="1"/>
  <c r="R59" i="1" s="1"/>
  <c r="L59" i="1"/>
  <c r="B59" i="1"/>
  <c r="I59" i="1" s="1"/>
  <c r="M59" i="1" s="1"/>
  <c r="N59" i="1" s="1"/>
  <c r="AB58" i="1"/>
  <c r="AC58" i="1" s="1"/>
  <c r="AD58" i="1" s="1"/>
  <c r="Y58" i="1"/>
  <c r="Z58" i="1" s="1"/>
  <c r="AA58" i="1" s="1"/>
  <c r="V58" i="1"/>
  <c r="W58" i="1" s="1"/>
  <c r="X58" i="1" s="1"/>
  <c r="S58" i="1"/>
  <c r="T58" i="1" s="1"/>
  <c r="U58" i="1" s="1"/>
  <c r="P58" i="1"/>
  <c r="Q58" i="1" s="1"/>
  <c r="R58" i="1" s="1"/>
  <c r="L58" i="1"/>
  <c r="B58" i="1"/>
  <c r="I58" i="1" s="1"/>
  <c r="M58" i="1" s="1"/>
  <c r="N58" i="1" s="1"/>
  <c r="AB57" i="1"/>
  <c r="AC57" i="1" s="1"/>
  <c r="AD57" i="1" s="1"/>
  <c r="Y57" i="1"/>
  <c r="Z57" i="1" s="1"/>
  <c r="AA57" i="1" s="1"/>
  <c r="V57" i="1"/>
  <c r="W57" i="1" s="1"/>
  <c r="X57" i="1" s="1"/>
  <c r="S57" i="1"/>
  <c r="T57" i="1" s="1"/>
  <c r="U57" i="1" s="1"/>
  <c r="P57" i="1"/>
  <c r="Q57" i="1" s="1"/>
  <c r="R57" i="1" s="1"/>
  <c r="L57" i="1"/>
  <c r="B57" i="1"/>
  <c r="I57" i="1" s="1"/>
  <c r="M57" i="1" s="1"/>
  <c r="N57" i="1" s="1"/>
  <c r="AB56" i="1"/>
  <c r="AC56" i="1" s="1"/>
  <c r="AD56" i="1" s="1"/>
  <c r="Y56" i="1"/>
  <c r="Z56" i="1" s="1"/>
  <c r="AA56" i="1" s="1"/>
  <c r="V56" i="1"/>
  <c r="W56" i="1" s="1"/>
  <c r="X56" i="1" s="1"/>
  <c r="S56" i="1"/>
  <c r="T56" i="1" s="1"/>
  <c r="U56" i="1" s="1"/>
  <c r="P56" i="1"/>
  <c r="Q56" i="1" s="1"/>
  <c r="R56" i="1" s="1"/>
  <c r="L56" i="1"/>
  <c r="B56" i="1"/>
  <c r="I56" i="1" s="1"/>
  <c r="M56" i="1" s="1"/>
  <c r="N56" i="1" s="1"/>
  <c r="AB55" i="1"/>
  <c r="AC55" i="1" s="1"/>
  <c r="AD55" i="1" s="1"/>
  <c r="Y55" i="1"/>
  <c r="Z55" i="1" s="1"/>
  <c r="AA55" i="1" s="1"/>
  <c r="V55" i="1"/>
  <c r="W55" i="1" s="1"/>
  <c r="X55" i="1" s="1"/>
  <c r="S55" i="1"/>
  <c r="T55" i="1" s="1"/>
  <c r="U55" i="1" s="1"/>
  <c r="P55" i="1"/>
  <c r="L55" i="1"/>
  <c r="B55" i="1"/>
  <c r="I55" i="1" s="1"/>
  <c r="M55" i="1" s="1"/>
  <c r="N55" i="1" s="1"/>
  <c r="AB54" i="1"/>
  <c r="AC54" i="1" s="1"/>
  <c r="AD54" i="1" s="1"/>
  <c r="Y54" i="1"/>
  <c r="Z54" i="1" s="1"/>
  <c r="AA54" i="1" s="1"/>
  <c r="V54" i="1"/>
  <c r="W54" i="1" s="1"/>
  <c r="X54" i="1" s="1"/>
  <c r="S54" i="1"/>
  <c r="T54" i="1" s="1"/>
  <c r="U54" i="1" s="1"/>
  <c r="P54" i="1"/>
  <c r="Q54" i="1" s="1"/>
  <c r="R54" i="1" s="1"/>
  <c r="L54" i="1"/>
  <c r="B54" i="1"/>
  <c r="I54" i="1" s="1"/>
  <c r="M54" i="1" s="1"/>
  <c r="N54" i="1" s="1"/>
  <c r="AB53" i="1"/>
  <c r="AC53" i="1" s="1"/>
  <c r="AD53" i="1" s="1"/>
  <c r="Y53" i="1"/>
  <c r="Z53" i="1" s="1"/>
  <c r="AA53" i="1" s="1"/>
  <c r="V53" i="1"/>
  <c r="W53" i="1" s="1"/>
  <c r="X53" i="1" s="1"/>
  <c r="S53" i="1"/>
  <c r="T53" i="1" s="1"/>
  <c r="U53" i="1" s="1"/>
  <c r="P53" i="1"/>
  <c r="Q53" i="1" s="1"/>
  <c r="R53" i="1" s="1"/>
  <c r="L53" i="1"/>
  <c r="B53" i="1"/>
  <c r="I53" i="1" s="1"/>
  <c r="M53" i="1" s="1"/>
  <c r="N53" i="1" s="1"/>
  <c r="AB52" i="1"/>
  <c r="AC52" i="1" s="1"/>
  <c r="AD52" i="1" s="1"/>
  <c r="Y52" i="1"/>
  <c r="Z52" i="1" s="1"/>
  <c r="AA52" i="1" s="1"/>
  <c r="V52" i="1"/>
  <c r="W52" i="1" s="1"/>
  <c r="X52" i="1" s="1"/>
  <c r="S52" i="1"/>
  <c r="T52" i="1" s="1"/>
  <c r="U52" i="1" s="1"/>
  <c r="P52" i="1"/>
  <c r="Q52" i="1" s="1"/>
  <c r="R52" i="1" s="1"/>
  <c r="L52" i="1"/>
  <c r="B52" i="1"/>
  <c r="I52" i="1" s="1"/>
  <c r="M52" i="1" s="1"/>
  <c r="N52" i="1" s="1"/>
  <c r="AB51" i="1"/>
  <c r="AC51" i="1" s="1"/>
  <c r="AD51" i="1" s="1"/>
  <c r="Y51" i="1"/>
  <c r="Z51" i="1" s="1"/>
  <c r="AA51" i="1" s="1"/>
  <c r="V51" i="1"/>
  <c r="W51" i="1" s="1"/>
  <c r="X51" i="1" s="1"/>
  <c r="S51" i="1"/>
  <c r="T51" i="1" s="1"/>
  <c r="U51" i="1" s="1"/>
  <c r="P51" i="1"/>
  <c r="Q51" i="1" s="1"/>
  <c r="R51" i="1" s="1"/>
  <c r="L51" i="1"/>
  <c r="B51" i="1"/>
  <c r="I51" i="1" s="1"/>
  <c r="M51" i="1" s="1"/>
  <c r="N51" i="1" s="1"/>
  <c r="AB50" i="1"/>
  <c r="AC50" i="1" s="1"/>
  <c r="AD50" i="1" s="1"/>
  <c r="Y50" i="1"/>
  <c r="Z50" i="1" s="1"/>
  <c r="AA50" i="1" s="1"/>
  <c r="V50" i="1"/>
  <c r="W50" i="1" s="1"/>
  <c r="X50" i="1" s="1"/>
  <c r="S50" i="1"/>
  <c r="T50" i="1" s="1"/>
  <c r="U50" i="1" s="1"/>
  <c r="P50" i="1"/>
  <c r="Q50" i="1" s="1"/>
  <c r="R50" i="1" s="1"/>
  <c r="L50" i="1"/>
  <c r="B50" i="1"/>
  <c r="I50" i="1" s="1"/>
  <c r="M50" i="1" s="1"/>
  <c r="N50" i="1" s="1"/>
  <c r="AB49" i="1"/>
  <c r="AC49" i="1" s="1"/>
  <c r="AD49" i="1" s="1"/>
  <c r="Y49" i="1"/>
  <c r="Z49" i="1" s="1"/>
  <c r="AA49" i="1" s="1"/>
  <c r="V49" i="1"/>
  <c r="W49" i="1" s="1"/>
  <c r="X49" i="1" s="1"/>
  <c r="S49" i="1"/>
  <c r="T49" i="1" s="1"/>
  <c r="U49" i="1" s="1"/>
  <c r="P49" i="1"/>
  <c r="Q49" i="1" s="1"/>
  <c r="R49" i="1" s="1"/>
  <c r="L49" i="1"/>
  <c r="B49" i="1"/>
  <c r="I49" i="1" s="1"/>
  <c r="M49" i="1" s="1"/>
  <c r="N49" i="1" s="1"/>
  <c r="AB48" i="1"/>
  <c r="AC48" i="1" s="1"/>
  <c r="AD48" i="1" s="1"/>
  <c r="Y48" i="1"/>
  <c r="Z48" i="1" s="1"/>
  <c r="AA48" i="1" s="1"/>
  <c r="V48" i="1"/>
  <c r="W48" i="1" s="1"/>
  <c r="X48" i="1" s="1"/>
  <c r="S48" i="1"/>
  <c r="T48" i="1" s="1"/>
  <c r="U48" i="1" s="1"/>
  <c r="P48" i="1"/>
  <c r="Q48" i="1" s="1"/>
  <c r="R48" i="1" s="1"/>
  <c r="L48" i="1"/>
  <c r="B48" i="1"/>
  <c r="I48" i="1" s="1"/>
  <c r="M48" i="1" s="1"/>
  <c r="N48" i="1" s="1"/>
  <c r="AB47" i="1"/>
  <c r="AC47" i="1" s="1"/>
  <c r="AD47" i="1" s="1"/>
  <c r="Y47" i="1"/>
  <c r="Z47" i="1" s="1"/>
  <c r="AA47" i="1" s="1"/>
  <c r="V47" i="1"/>
  <c r="W47" i="1" s="1"/>
  <c r="X47" i="1" s="1"/>
  <c r="S47" i="1"/>
  <c r="T47" i="1" s="1"/>
  <c r="U47" i="1" s="1"/>
  <c r="P47" i="1"/>
  <c r="Q47" i="1" s="1"/>
  <c r="R47" i="1" s="1"/>
  <c r="L47" i="1"/>
  <c r="B47" i="1"/>
  <c r="I47" i="1" s="1"/>
  <c r="M47" i="1" s="1"/>
  <c r="N47" i="1" s="1"/>
  <c r="AB46" i="1"/>
  <c r="AC46" i="1" s="1"/>
  <c r="AD46" i="1" s="1"/>
  <c r="Y46" i="1"/>
  <c r="Z46" i="1" s="1"/>
  <c r="AA46" i="1" s="1"/>
  <c r="V46" i="1"/>
  <c r="W46" i="1" s="1"/>
  <c r="X46" i="1" s="1"/>
  <c r="S46" i="1"/>
  <c r="T46" i="1" s="1"/>
  <c r="U46" i="1" s="1"/>
  <c r="P46" i="1"/>
  <c r="Q46" i="1" s="1"/>
  <c r="R46" i="1" s="1"/>
  <c r="L46" i="1"/>
  <c r="B46" i="1"/>
  <c r="I46" i="1" s="1"/>
  <c r="M46" i="1" s="1"/>
  <c r="N46" i="1" s="1"/>
  <c r="AB45" i="1"/>
  <c r="AC45" i="1" s="1"/>
  <c r="AD45" i="1" s="1"/>
  <c r="Y45" i="1"/>
  <c r="Z45" i="1" s="1"/>
  <c r="AA45" i="1" s="1"/>
  <c r="V45" i="1"/>
  <c r="W45" i="1" s="1"/>
  <c r="X45" i="1" s="1"/>
  <c r="S45" i="1"/>
  <c r="T45" i="1" s="1"/>
  <c r="U45" i="1" s="1"/>
  <c r="P45" i="1"/>
  <c r="Q45" i="1" s="1"/>
  <c r="R45" i="1" s="1"/>
  <c r="L45" i="1"/>
  <c r="B45" i="1"/>
  <c r="I45" i="1" s="1"/>
  <c r="M45" i="1" s="1"/>
  <c r="N45" i="1" s="1"/>
  <c r="AB44" i="1"/>
  <c r="AC44" i="1" s="1"/>
  <c r="AD44" i="1" s="1"/>
  <c r="Y44" i="1"/>
  <c r="Z44" i="1" s="1"/>
  <c r="AA44" i="1" s="1"/>
  <c r="V44" i="1"/>
  <c r="W44" i="1" s="1"/>
  <c r="X44" i="1" s="1"/>
  <c r="S44" i="1"/>
  <c r="T44" i="1" s="1"/>
  <c r="U44" i="1" s="1"/>
  <c r="P44" i="1"/>
  <c r="Q44" i="1" s="1"/>
  <c r="R44" i="1" s="1"/>
  <c r="L44" i="1"/>
  <c r="B44" i="1"/>
  <c r="I44" i="1" s="1"/>
  <c r="M44" i="1" s="1"/>
  <c r="N44" i="1" s="1"/>
  <c r="AB43" i="1"/>
  <c r="AC43" i="1" s="1"/>
  <c r="AD43" i="1" s="1"/>
  <c r="Y43" i="1"/>
  <c r="Z43" i="1" s="1"/>
  <c r="AA43" i="1" s="1"/>
  <c r="V43" i="1"/>
  <c r="W43" i="1" s="1"/>
  <c r="X43" i="1" s="1"/>
  <c r="S43" i="1"/>
  <c r="T43" i="1" s="1"/>
  <c r="U43" i="1" s="1"/>
  <c r="P43" i="1"/>
  <c r="Q43" i="1" s="1"/>
  <c r="R43" i="1" s="1"/>
  <c r="L43" i="1"/>
  <c r="B43" i="1"/>
  <c r="I43" i="1" s="1"/>
  <c r="M43" i="1" s="1"/>
  <c r="N43" i="1" s="1"/>
  <c r="AB42" i="1"/>
  <c r="AC42" i="1" s="1"/>
  <c r="AD42" i="1" s="1"/>
  <c r="Y42" i="1"/>
  <c r="Z42" i="1" s="1"/>
  <c r="AA42" i="1" s="1"/>
  <c r="V42" i="1"/>
  <c r="W42" i="1" s="1"/>
  <c r="X42" i="1" s="1"/>
  <c r="S42" i="1"/>
  <c r="T42" i="1" s="1"/>
  <c r="U42" i="1" s="1"/>
  <c r="P42" i="1"/>
  <c r="Q42" i="1" s="1"/>
  <c r="R42" i="1" s="1"/>
  <c r="L42" i="1"/>
  <c r="B42" i="1"/>
  <c r="I42" i="1" s="1"/>
  <c r="M42" i="1" s="1"/>
  <c r="N42" i="1" s="1"/>
  <c r="AB41" i="1"/>
  <c r="AC41" i="1" s="1"/>
  <c r="AD41" i="1" s="1"/>
  <c r="Y41" i="1"/>
  <c r="Z41" i="1" s="1"/>
  <c r="AA41" i="1" s="1"/>
  <c r="V41" i="1"/>
  <c r="W41" i="1" s="1"/>
  <c r="X41" i="1" s="1"/>
  <c r="S41" i="1"/>
  <c r="T41" i="1" s="1"/>
  <c r="U41" i="1" s="1"/>
  <c r="P41" i="1"/>
  <c r="Q41" i="1" s="1"/>
  <c r="R41" i="1" s="1"/>
  <c r="L41" i="1"/>
  <c r="I41" i="1"/>
  <c r="M41" i="1" s="1"/>
  <c r="N41" i="1" s="1"/>
  <c r="AB36" i="1"/>
  <c r="AC36" i="1" s="1"/>
  <c r="AD36" i="1" s="1"/>
  <c r="Y36" i="1"/>
  <c r="Z36" i="1" s="1"/>
  <c r="AA36" i="1" s="1"/>
  <c r="V36" i="1"/>
  <c r="W36" i="1" s="1"/>
  <c r="X36" i="1" s="1"/>
  <c r="S36" i="1"/>
  <c r="T36" i="1" s="1"/>
  <c r="U36" i="1" s="1"/>
  <c r="P36" i="1"/>
  <c r="Q36" i="1" s="1"/>
  <c r="R36" i="1" s="1"/>
  <c r="L36" i="1"/>
  <c r="B36" i="1"/>
  <c r="I36" i="1" s="1"/>
  <c r="M36" i="1" s="1"/>
  <c r="N36" i="1" s="1"/>
  <c r="AB35" i="1"/>
  <c r="AC35" i="1" s="1"/>
  <c r="AD35" i="1" s="1"/>
  <c r="Y35" i="1"/>
  <c r="Z35" i="1" s="1"/>
  <c r="AA35" i="1" s="1"/>
  <c r="V35" i="1"/>
  <c r="W35" i="1" s="1"/>
  <c r="X35" i="1" s="1"/>
  <c r="S35" i="1"/>
  <c r="T35" i="1" s="1"/>
  <c r="U35" i="1" s="1"/>
  <c r="P35" i="1"/>
  <c r="Q35" i="1" s="1"/>
  <c r="R35" i="1" s="1"/>
  <c r="L35" i="1"/>
  <c r="B35" i="1"/>
  <c r="I35" i="1" s="1"/>
  <c r="M35" i="1" s="1"/>
  <c r="N35" i="1" s="1"/>
  <c r="AB34" i="1"/>
  <c r="AC34" i="1" s="1"/>
  <c r="AD34" i="1" s="1"/>
  <c r="Y34" i="1"/>
  <c r="Z34" i="1" s="1"/>
  <c r="AA34" i="1" s="1"/>
  <c r="V34" i="1"/>
  <c r="W34" i="1" s="1"/>
  <c r="X34" i="1" s="1"/>
  <c r="S34" i="1"/>
  <c r="T34" i="1" s="1"/>
  <c r="U34" i="1" s="1"/>
  <c r="P34" i="1"/>
  <c r="Q34" i="1" s="1"/>
  <c r="R34" i="1" s="1"/>
  <c r="L34" i="1"/>
  <c r="B34" i="1"/>
  <c r="I34" i="1" s="1"/>
  <c r="M34" i="1" s="1"/>
  <c r="N34" i="1" s="1"/>
  <c r="AB33" i="1"/>
  <c r="AC33" i="1" s="1"/>
  <c r="AD33" i="1" s="1"/>
  <c r="Y33" i="1"/>
  <c r="Z33" i="1" s="1"/>
  <c r="AA33" i="1" s="1"/>
  <c r="V33" i="1"/>
  <c r="W33" i="1" s="1"/>
  <c r="X33" i="1" s="1"/>
  <c r="S33" i="1"/>
  <c r="T33" i="1" s="1"/>
  <c r="U33" i="1" s="1"/>
  <c r="P33" i="1"/>
  <c r="Q33" i="1" s="1"/>
  <c r="R33" i="1" s="1"/>
  <c r="L33" i="1"/>
  <c r="B33" i="1"/>
  <c r="I33" i="1" s="1"/>
  <c r="M33" i="1" s="1"/>
  <c r="N33" i="1" s="1"/>
  <c r="AB32" i="1"/>
  <c r="AC32" i="1" s="1"/>
  <c r="AD32" i="1" s="1"/>
  <c r="Y32" i="1"/>
  <c r="Z32" i="1" s="1"/>
  <c r="AA32" i="1" s="1"/>
  <c r="V32" i="1"/>
  <c r="W32" i="1" s="1"/>
  <c r="X32" i="1" s="1"/>
  <c r="S32" i="1"/>
  <c r="T32" i="1" s="1"/>
  <c r="U32" i="1" s="1"/>
  <c r="P32" i="1"/>
  <c r="Q32" i="1" s="1"/>
  <c r="R32" i="1" s="1"/>
  <c r="L32" i="1"/>
  <c r="B32" i="1"/>
  <c r="I32" i="1" s="1"/>
  <c r="M32" i="1" s="1"/>
  <c r="N32" i="1" s="1"/>
  <c r="AB31" i="1"/>
  <c r="AC31" i="1" s="1"/>
  <c r="AD31" i="1" s="1"/>
  <c r="Y31" i="1"/>
  <c r="Z31" i="1" s="1"/>
  <c r="AA31" i="1" s="1"/>
  <c r="V31" i="1"/>
  <c r="W31" i="1" s="1"/>
  <c r="X31" i="1" s="1"/>
  <c r="S31" i="1"/>
  <c r="T31" i="1" s="1"/>
  <c r="U31" i="1" s="1"/>
  <c r="P31" i="1"/>
  <c r="Q31" i="1" s="1"/>
  <c r="R31" i="1" s="1"/>
  <c r="L31" i="1"/>
  <c r="B31" i="1"/>
  <c r="I31" i="1" s="1"/>
  <c r="M31" i="1" s="1"/>
  <c r="N31" i="1" s="1"/>
  <c r="AB30" i="1"/>
  <c r="AC30" i="1" s="1"/>
  <c r="AD30" i="1" s="1"/>
  <c r="Y30" i="1"/>
  <c r="Z30" i="1" s="1"/>
  <c r="AA30" i="1" s="1"/>
  <c r="V30" i="1"/>
  <c r="W30" i="1" s="1"/>
  <c r="X30" i="1" s="1"/>
  <c r="S30" i="1"/>
  <c r="T30" i="1" s="1"/>
  <c r="U30" i="1" s="1"/>
  <c r="P30" i="1"/>
  <c r="Q30" i="1" s="1"/>
  <c r="R30" i="1" s="1"/>
  <c r="L30" i="1"/>
  <c r="B30" i="1"/>
  <c r="I30" i="1" s="1"/>
  <c r="M30" i="1" s="1"/>
  <c r="N30" i="1" s="1"/>
  <c r="AB29" i="1"/>
  <c r="AC29" i="1" s="1"/>
  <c r="AD29" i="1" s="1"/>
  <c r="Y29" i="1"/>
  <c r="Z29" i="1" s="1"/>
  <c r="AA29" i="1" s="1"/>
  <c r="V29" i="1"/>
  <c r="W29" i="1" s="1"/>
  <c r="X29" i="1" s="1"/>
  <c r="S29" i="1"/>
  <c r="T29" i="1" s="1"/>
  <c r="U29" i="1" s="1"/>
  <c r="P29" i="1"/>
  <c r="Q29" i="1" s="1"/>
  <c r="R29" i="1" s="1"/>
  <c r="L29" i="1"/>
  <c r="B29" i="1"/>
  <c r="I29" i="1" s="1"/>
  <c r="M29" i="1" s="1"/>
  <c r="N29" i="1" s="1"/>
  <c r="AB28" i="1"/>
  <c r="AC28" i="1" s="1"/>
  <c r="AD28" i="1" s="1"/>
  <c r="Y28" i="1"/>
  <c r="Z28" i="1" s="1"/>
  <c r="AA28" i="1" s="1"/>
  <c r="V28" i="1"/>
  <c r="W28" i="1" s="1"/>
  <c r="X28" i="1" s="1"/>
  <c r="S28" i="1"/>
  <c r="T28" i="1" s="1"/>
  <c r="U28" i="1" s="1"/>
  <c r="P28" i="1"/>
  <c r="Q28" i="1" s="1"/>
  <c r="R28" i="1" s="1"/>
  <c r="L28" i="1"/>
  <c r="B28" i="1"/>
  <c r="I28" i="1" s="1"/>
  <c r="M28" i="1" s="1"/>
  <c r="N28" i="1" s="1"/>
  <c r="AB27" i="1"/>
  <c r="AC27" i="1" s="1"/>
  <c r="AD27" i="1" s="1"/>
  <c r="Y27" i="1"/>
  <c r="Z27" i="1" s="1"/>
  <c r="AA27" i="1" s="1"/>
  <c r="V27" i="1"/>
  <c r="W27" i="1" s="1"/>
  <c r="X27" i="1" s="1"/>
  <c r="S27" i="1"/>
  <c r="T27" i="1" s="1"/>
  <c r="U27" i="1" s="1"/>
  <c r="P27" i="1"/>
  <c r="Q27" i="1" s="1"/>
  <c r="R27" i="1" s="1"/>
  <c r="L27" i="1"/>
  <c r="B27" i="1"/>
  <c r="I27" i="1" s="1"/>
  <c r="M27" i="1" s="1"/>
  <c r="N27" i="1" s="1"/>
  <c r="AB26" i="1"/>
  <c r="AC26" i="1" s="1"/>
  <c r="AD26" i="1" s="1"/>
  <c r="Y26" i="1"/>
  <c r="Z26" i="1" s="1"/>
  <c r="AA26" i="1" s="1"/>
  <c r="V26" i="1"/>
  <c r="W26" i="1" s="1"/>
  <c r="X26" i="1" s="1"/>
  <c r="S26" i="1"/>
  <c r="T26" i="1" s="1"/>
  <c r="U26" i="1" s="1"/>
  <c r="P26" i="1"/>
  <c r="Q26" i="1" s="1"/>
  <c r="R26" i="1" s="1"/>
  <c r="L26" i="1"/>
  <c r="B26" i="1"/>
  <c r="I26" i="1" s="1"/>
  <c r="M26" i="1" s="1"/>
  <c r="N26" i="1" s="1"/>
  <c r="AB25" i="1"/>
  <c r="AC25" i="1" s="1"/>
  <c r="AD25" i="1" s="1"/>
  <c r="Y25" i="1"/>
  <c r="Z25" i="1" s="1"/>
  <c r="AA25" i="1" s="1"/>
  <c r="V25" i="1"/>
  <c r="W25" i="1" s="1"/>
  <c r="X25" i="1" s="1"/>
  <c r="S25" i="1"/>
  <c r="T25" i="1" s="1"/>
  <c r="U25" i="1" s="1"/>
  <c r="P25" i="1"/>
  <c r="Q25" i="1" s="1"/>
  <c r="R25" i="1" s="1"/>
  <c r="L25" i="1"/>
  <c r="B25" i="1"/>
  <c r="I25" i="1" s="1"/>
  <c r="M25" i="1" s="1"/>
  <c r="N25" i="1" s="1"/>
  <c r="AB24" i="1"/>
  <c r="AC24" i="1" s="1"/>
  <c r="AD24" i="1" s="1"/>
  <c r="Y24" i="1"/>
  <c r="Z24" i="1" s="1"/>
  <c r="AA24" i="1" s="1"/>
  <c r="V24" i="1"/>
  <c r="W24" i="1" s="1"/>
  <c r="X24" i="1" s="1"/>
  <c r="S24" i="1"/>
  <c r="T24" i="1" s="1"/>
  <c r="U24" i="1" s="1"/>
  <c r="P24" i="1"/>
  <c r="Q24" i="1" s="1"/>
  <c r="R24" i="1" s="1"/>
  <c r="L24" i="1"/>
  <c r="B24" i="1"/>
  <c r="I24" i="1" s="1"/>
  <c r="M24" i="1" s="1"/>
  <c r="N24" i="1" s="1"/>
  <c r="AB23" i="1"/>
  <c r="AC23" i="1" s="1"/>
  <c r="AD23" i="1" s="1"/>
  <c r="Y23" i="1"/>
  <c r="Z23" i="1" s="1"/>
  <c r="AA23" i="1" s="1"/>
  <c r="V23" i="1"/>
  <c r="W23" i="1" s="1"/>
  <c r="X23" i="1" s="1"/>
  <c r="S23" i="1"/>
  <c r="T23" i="1" s="1"/>
  <c r="U23" i="1" s="1"/>
  <c r="P23" i="1"/>
  <c r="Q23" i="1" s="1"/>
  <c r="R23" i="1" s="1"/>
  <c r="L23" i="1"/>
  <c r="B23" i="1"/>
  <c r="I23" i="1" s="1"/>
  <c r="M23" i="1" s="1"/>
  <c r="N23" i="1" s="1"/>
  <c r="AB22" i="1"/>
  <c r="AC22" i="1" s="1"/>
  <c r="AD22" i="1" s="1"/>
  <c r="Y22" i="1"/>
  <c r="Z22" i="1" s="1"/>
  <c r="AA22" i="1" s="1"/>
  <c r="V22" i="1"/>
  <c r="W22" i="1" s="1"/>
  <c r="X22" i="1" s="1"/>
  <c r="S22" i="1"/>
  <c r="T22" i="1" s="1"/>
  <c r="U22" i="1" s="1"/>
  <c r="P22" i="1"/>
  <c r="Q22" i="1" s="1"/>
  <c r="R22" i="1" s="1"/>
  <c r="L22" i="1"/>
  <c r="B22" i="1"/>
  <c r="I22" i="1" s="1"/>
  <c r="M22" i="1" s="1"/>
  <c r="N22" i="1" s="1"/>
  <c r="AB21" i="1"/>
  <c r="AC21" i="1" s="1"/>
  <c r="AD21" i="1" s="1"/>
  <c r="Y21" i="1"/>
  <c r="Z21" i="1" s="1"/>
  <c r="AA21" i="1" s="1"/>
  <c r="V21" i="1"/>
  <c r="W21" i="1" s="1"/>
  <c r="X21" i="1" s="1"/>
  <c r="S21" i="1"/>
  <c r="T21" i="1" s="1"/>
  <c r="U21" i="1" s="1"/>
  <c r="P21" i="1"/>
  <c r="Q21" i="1" s="1"/>
  <c r="R21" i="1" s="1"/>
  <c r="L21" i="1"/>
  <c r="B21" i="1"/>
  <c r="I21" i="1" s="1"/>
  <c r="M21" i="1" s="1"/>
  <c r="N21" i="1" s="1"/>
  <c r="AB20" i="1"/>
  <c r="AC20" i="1" s="1"/>
  <c r="AD20" i="1" s="1"/>
  <c r="Y20" i="1"/>
  <c r="Z20" i="1" s="1"/>
  <c r="AA20" i="1" s="1"/>
  <c r="V20" i="1"/>
  <c r="W20" i="1" s="1"/>
  <c r="X20" i="1" s="1"/>
  <c r="S20" i="1"/>
  <c r="T20" i="1" s="1"/>
  <c r="U20" i="1" s="1"/>
  <c r="P20" i="1"/>
  <c r="Q20" i="1" s="1"/>
  <c r="R20" i="1" s="1"/>
  <c r="L20" i="1"/>
  <c r="B20" i="1"/>
  <c r="I20" i="1" s="1"/>
  <c r="M20" i="1" s="1"/>
  <c r="N20" i="1" s="1"/>
  <c r="AB19" i="1"/>
  <c r="AC19" i="1" s="1"/>
  <c r="AD19" i="1" s="1"/>
  <c r="Y19" i="1"/>
  <c r="Z19" i="1" s="1"/>
  <c r="AA19" i="1" s="1"/>
  <c r="V19" i="1"/>
  <c r="W19" i="1" s="1"/>
  <c r="X19" i="1" s="1"/>
  <c r="S19" i="1"/>
  <c r="T19" i="1" s="1"/>
  <c r="U19" i="1" s="1"/>
  <c r="P19" i="1"/>
  <c r="Q19" i="1" s="1"/>
  <c r="R19" i="1" s="1"/>
  <c r="L19" i="1"/>
  <c r="B19" i="1"/>
  <c r="I19" i="1" s="1"/>
  <c r="M19" i="1" s="1"/>
  <c r="N19" i="1" s="1"/>
  <c r="AB18" i="1"/>
  <c r="AC18" i="1" s="1"/>
  <c r="AD18" i="1" s="1"/>
  <c r="Y18" i="1"/>
  <c r="Z18" i="1" s="1"/>
  <c r="AA18" i="1" s="1"/>
  <c r="V18" i="1"/>
  <c r="W18" i="1" s="1"/>
  <c r="X18" i="1" s="1"/>
  <c r="S18" i="1"/>
  <c r="T18" i="1" s="1"/>
  <c r="U18" i="1" s="1"/>
  <c r="P18" i="1"/>
  <c r="Q18" i="1" s="1"/>
  <c r="R18" i="1" s="1"/>
  <c r="L18" i="1"/>
  <c r="B18" i="1"/>
  <c r="I18" i="1" s="1"/>
  <c r="M18" i="1" s="1"/>
  <c r="N18" i="1" s="1"/>
  <c r="AB17" i="1"/>
  <c r="AC17" i="1" s="1"/>
  <c r="AD17" i="1" s="1"/>
  <c r="Y17" i="1"/>
  <c r="Z17" i="1" s="1"/>
  <c r="AA17" i="1" s="1"/>
  <c r="V17" i="1"/>
  <c r="W17" i="1" s="1"/>
  <c r="X17" i="1" s="1"/>
  <c r="S17" i="1"/>
  <c r="T17" i="1" s="1"/>
  <c r="U17" i="1" s="1"/>
  <c r="P17" i="1"/>
  <c r="Q17" i="1" s="1"/>
  <c r="R17" i="1" s="1"/>
  <c r="L17" i="1"/>
  <c r="B17" i="1"/>
  <c r="I17" i="1" s="1"/>
  <c r="M17" i="1" s="1"/>
  <c r="N17" i="1" s="1"/>
  <c r="AB16" i="1"/>
  <c r="AC16" i="1" s="1"/>
  <c r="AD16" i="1" s="1"/>
  <c r="Y16" i="1"/>
  <c r="Z16" i="1" s="1"/>
  <c r="AA16" i="1" s="1"/>
  <c r="V16" i="1"/>
  <c r="W16" i="1" s="1"/>
  <c r="X16" i="1" s="1"/>
  <c r="S16" i="1"/>
  <c r="T16" i="1" s="1"/>
  <c r="U16" i="1" s="1"/>
  <c r="P16" i="1"/>
  <c r="Q16" i="1" s="1"/>
  <c r="R16" i="1" s="1"/>
  <c r="L16" i="1"/>
  <c r="B16" i="1"/>
  <c r="I16" i="1" s="1"/>
  <c r="M16" i="1" s="1"/>
  <c r="N16" i="1" s="1"/>
  <c r="AB15" i="1"/>
  <c r="AC15" i="1" s="1"/>
  <c r="AD15" i="1" s="1"/>
  <c r="Y15" i="1"/>
  <c r="Z15" i="1" s="1"/>
  <c r="AA15" i="1" s="1"/>
  <c r="V15" i="1"/>
  <c r="W15" i="1" s="1"/>
  <c r="X15" i="1" s="1"/>
  <c r="S15" i="1"/>
  <c r="T15" i="1" s="1"/>
  <c r="U15" i="1" s="1"/>
  <c r="P15" i="1"/>
  <c r="Q15" i="1" s="1"/>
  <c r="R15" i="1" s="1"/>
  <c r="L15" i="1"/>
  <c r="B15" i="1"/>
  <c r="I15" i="1" s="1"/>
  <c r="M15" i="1" s="1"/>
  <c r="N15" i="1" s="1"/>
  <c r="AB14" i="1"/>
  <c r="AC14" i="1" s="1"/>
  <c r="AD14" i="1" s="1"/>
  <c r="Y14" i="1"/>
  <c r="Z14" i="1" s="1"/>
  <c r="AA14" i="1" s="1"/>
  <c r="V14" i="1"/>
  <c r="W14" i="1" s="1"/>
  <c r="X14" i="1" s="1"/>
  <c r="S14" i="1"/>
  <c r="T14" i="1" s="1"/>
  <c r="U14" i="1" s="1"/>
  <c r="P14" i="1"/>
  <c r="Q14" i="1" s="1"/>
  <c r="R14" i="1" s="1"/>
  <c r="L14" i="1"/>
  <c r="B14" i="1"/>
  <c r="I14" i="1" s="1"/>
  <c r="M14" i="1" s="1"/>
  <c r="N14" i="1" s="1"/>
  <c r="AB13" i="1"/>
  <c r="AC13" i="1" s="1"/>
  <c r="AD13" i="1" s="1"/>
  <c r="Y13" i="1"/>
  <c r="Z13" i="1" s="1"/>
  <c r="AA13" i="1" s="1"/>
  <c r="V13" i="1"/>
  <c r="W13" i="1" s="1"/>
  <c r="X13" i="1" s="1"/>
  <c r="S13" i="1"/>
  <c r="T13" i="1" s="1"/>
  <c r="U13" i="1" s="1"/>
  <c r="P13" i="1"/>
  <c r="Q13" i="1" s="1"/>
  <c r="R13" i="1" s="1"/>
  <c r="L13" i="1"/>
  <c r="B13" i="1"/>
  <c r="I13" i="1" s="1"/>
  <c r="M13" i="1" s="1"/>
  <c r="N13" i="1" s="1"/>
  <c r="AB12" i="1"/>
  <c r="AC12" i="1" s="1"/>
  <c r="AD12" i="1" s="1"/>
  <c r="Y12" i="1"/>
  <c r="Z12" i="1" s="1"/>
  <c r="AA12" i="1" s="1"/>
  <c r="V12" i="1"/>
  <c r="W12" i="1" s="1"/>
  <c r="X12" i="1" s="1"/>
  <c r="S12" i="1"/>
  <c r="T12" i="1" s="1"/>
  <c r="U12" i="1" s="1"/>
  <c r="P12" i="1"/>
  <c r="Q12" i="1" s="1"/>
  <c r="R12" i="1" s="1"/>
  <c r="L12" i="1"/>
  <c r="B12" i="1"/>
  <c r="I12" i="1" s="1"/>
  <c r="M12" i="1" s="1"/>
  <c r="N12" i="1" s="1"/>
  <c r="AB11" i="1"/>
  <c r="AC11" i="1" s="1"/>
  <c r="AD11" i="1" s="1"/>
  <c r="Y11" i="1"/>
  <c r="Z11" i="1" s="1"/>
  <c r="AA11" i="1" s="1"/>
  <c r="V11" i="1"/>
  <c r="W11" i="1" s="1"/>
  <c r="X11" i="1" s="1"/>
  <c r="S11" i="1"/>
  <c r="T11" i="1" s="1"/>
  <c r="U11" i="1" s="1"/>
  <c r="P11" i="1"/>
  <c r="Q11" i="1" s="1"/>
  <c r="R11" i="1" s="1"/>
  <c r="L11" i="1"/>
  <c r="B11" i="1"/>
  <c r="I11" i="1" s="1"/>
  <c r="M11" i="1" s="1"/>
  <c r="N11" i="1" s="1"/>
  <c r="AB10" i="1"/>
  <c r="AC10" i="1" s="1"/>
  <c r="AD10" i="1" s="1"/>
  <c r="Y10" i="1"/>
  <c r="Z10" i="1" s="1"/>
  <c r="AA10" i="1" s="1"/>
  <c r="V10" i="1"/>
  <c r="W10" i="1" s="1"/>
  <c r="X10" i="1" s="1"/>
  <c r="S10" i="1"/>
  <c r="T10" i="1" s="1"/>
  <c r="U10" i="1" s="1"/>
  <c r="P10" i="1"/>
  <c r="Q10" i="1" s="1"/>
  <c r="R10" i="1" s="1"/>
  <c r="L10" i="1"/>
  <c r="B10" i="1"/>
  <c r="I10" i="1" s="1"/>
  <c r="M10" i="1" s="1"/>
  <c r="N10" i="1" s="1"/>
  <c r="AB9" i="1"/>
  <c r="AC9" i="1" s="1"/>
  <c r="AD9" i="1" s="1"/>
  <c r="Y9" i="1"/>
  <c r="Z9" i="1" s="1"/>
  <c r="AA9" i="1" s="1"/>
  <c r="V9" i="1"/>
  <c r="W9" i="1" s="1"/>
  <c r="X9" i="1" s="1"/>
  <c r="S9" i="1"/>
  <c r="T9" i="1" s="1"/>
  <c r="U9" i="1" s="1"/>
  <c r="P9" i="1"/>
  <c r="Q9" i="1" s="1"/>
  <c r="R9" i="1" s="1"/>
  <c r="L9" i="1"/>
  <c r="B9" i="1"/>
  <c r="I9" i="1" s="1"/>
  <c r="M9" i="1" s="1"/>
  <c r="N9" i="1" s="1"/>
  <c r="AB8" i="1"/>
  <c r="AC8" i="1" s="1"/>
  <c r="AD8" i="1" s="1"/>
  <c r="Y8" i="1"/>
  <c r="Z8" i="1" s="1"/>
  <c r="AA8" i="1" s="1"/>
  <c r="V8" i="1"/>
  <c r="W8" i="1" s="1"/>
  <c r="X8" i="1" s="1"/>
  <c r="S8" i="1"/>
  <c r="T8" i="1" s="1"/>
  <c r="U8" i="1" s="1"/>
  <c r="P8" i="1"/>
  <c r="Q8" i="1" s="1"/>
  <c r="R8" i="1" s="1"/>
  <c r="L8" i="1"/>
  <c r="B8" i="1"/>
  <c r="I8" i="1" s="1"/>
  <c r="M8" i="1" s="1"/>
  <c r="N8" i="1" s="1"/>
  <c r="AB7" i="1"/>
  <c r="AC7" i="1" s="1"/>
  <c r="AD7" i="1" s="1"/>
  <c r="Y7" i="1"/>
  <c r="Z7" i="1" s="1"/>
  <c r="AA7" i="1" s="1"/>
  <c r="V7" i="1"/>
  <c r="W7" i="1" s="1"/>
  <c r="X7" i="1" s="1"/>
  <c r="S7" i="1"/>
  <c r="T7" i="1" s="1"/>
  <c r="U7" i="1" s="1"/>
  <c r="P7" i="1"/>
  <c r="Q7" i="1" s="1"/>
  <c r="R7" i="1" s="1"/>
  <c r="L7" i="1"/>
  <c r="B7" i="1"/>
  <c r="I7" i="1" s="1"/>
  <c r="M7" i="1" s="1"/>
  <c r="N7" i="1" s="1"/>
  <c r="AB6" i="1"/>
  <c r="AC6" i="1" s="1"/>
  <c r="AD6" i="1" s="1"/>
  <c r="Y6" i="1"/>
  <c r="Z6" i="1" s="1"/>
  <c r="AA6" i="1" s="1"/>
  <c r="V6" i="1"/>
  <c r="W6" i="1" s="1"/>
  <c r="X6" i="1" s="1"/>
  <c r="S6" i="1"/>
  <c r="T6" i="1" s="1"/>
  <c r="U6" i="1" s="1"/>
  <c r="P6" i="1"/>
  <c r="Q6" i="1" s="1"/>
  <c r="R6" i="1" s="1"/>
  <c r="L6" i="1"/>
  <c r="B6" i="1"/>
  <c r="I6" i="1" s="1"/>
  <c r="M6" i="1" s="1"/>
  <c r="N6" i="1" s="1"/>
  <c r="AB5" i="1"/>
  <c r="AC5" i="1" s="1"/>
  <c r="AD5" i="1" s="1"/>
  <c r="Y5" i="1"/>
  <c r="Z5" i="1" s="1"/>
  <c r="AA5" i="1" s="1"/>
  <c r="V5" i="1"/>
  <c r="W5" i="1" s="1"/>
  <c r="X5" i="1" s="1"/>
  <c r="S5" i="1"/>
  <c r="T5" i="1" s="1"/>
  <c r="U5" i="1" s="1"/>
  <c r="P5" i="1"/>
  <c r="Q5" i="1" s="1"/>
  <c r="R5" i="1" s="1"/>
  <c r="B5" i="1"/>
  <c r="O21" i="1" l="1"/>
  <c r="O29" i="1"/>
  <c r="O41" i="1"/>
  <c r="O13" i="1"/>
  <c r="O45" i="1"/>
  <c r="O53" i="1"/>
  <c r="O69" i="1"/>
  <c r="O17" i="1"/>
  <c r="O49" i="1"/>
  <c r="O25" i="1"/>
  <c r="O61" i="1"/>
  <c r="O65" i="1"/>
  <c r="I5" i="1"/>
  <c r="Q55" i="1"/>
  <c r="R55" i="1" s="1"/>
  <c r="O33" i="1"/>
  <c r="O57" i="1"/>
  <c r="O9" i="1"/>
  <c r="M5" i="1" l="1"/>
  <c r="N5" i="1" s="1"/>
  <c r="O5" i="1" s="1"/>
</calcChain>
</file>

<file path=xl/sharedStrings.xml><?xml version="1.0" encoding="utf-8"?>
<sst xmlns="http://schemas.openxmlformats.org/spreadsheetml/2006/main" count="220" uniqueCount="70">
  <si>
    <r>
      <t>PM cm</t>
    </r>
    <r>
      <rPr>
        <b/>
        <vertAlign val="superscript"/>
        <sz val="14"/>
        <color indexed="8"/>
        <rFont val="Czcionka tekstu podstawowego"/>
        <family val="2"/>
        <charset val="238"/>
      </rPr>
      <t>2</t>
    </r>
  </si>
  <si>
    <t>ug</t>
  </si>
  <si>
    <t>Location</t>
  </si>
  <si>
    <r>
      <t xml:space="preserve">Total PM </t>
    </r>
    <r>
      <rPr>
        <b/>
        <sz val="14"/>
        <color indexed="8"/>
        <rFont val="Czcionka tekstu podstawowego"/>
        <charset val="238"/>
      </rPr>
      <t>µ</t>
    </r>
    <r>
      <rPr>
        <b/>
        <sz val="14"/>
        <color indexed="8"/>
        <rFont val="Czcionka tekstu podstawowego"/>
        <family val="2"/>
        <charset val="238"/>
      </rPr>
      <t>g</t>
    </r>
  </si>
  <si>
    <t>PM 10-100</t>
  </si>
  <si>
    <t>PM 2,5-10</t>
  </si>
  <si>
    <t>PM 0,2-2,5</t>
  </si>
  <si>
    <t>SPM</t>
  </si>
  <si>
    <t>WPM</t>
  </si>
  <si>
    <r>
      <t>Area cm</t>
    </r>
    <r>
      <rPr>
        <b/>
        <vertAlign val="superscript"/>
        <sz val="14"/>
        <color indexed="8"/>
        <rFont val="Czcionka tekstu podstawowego"/>
        <charset val="238"/>
      </rPr>
      <t>2</t>
    </r>
  </si>
  <si>
    <t>Total PM sample</t>
  </si>
  <si>
    <t>Sample g</t>
  </si>
  <si>
    <r>
      <t>1 m</t>
    </r>
    <r>
      <rPr>
        <b/>
        <vertAlign val="superscript"/>
        <sz val="14"/>
        <color indexed="8"/>
        <rFont val="Czcionka tekstu podstawowego"/>
        <charset val="238"/>
      </rPr>
      <t>2</t>
    </r>
    <r>
      <rPr>
        <b/>
        <sz val="14"/>
        <color indexed="8"/>
        <rFont val="Czcionka tekstu podstawowego"/>
        <family val="2"/>
        <charset val="238"/>
      </rPr>
      <t xml:space="preserve"> g</t>
    </r>
  </si>
  <si>
    <t>Area 1 m2</t>
  </si>
  <si>
    <r>
      <t>Total PM m</t>
    </r>
    <r>
      <rPr>
        <b/>
        <vertAlign val="superscript"/>
        <sz val="14"/>
        <color indexed="8"/>
        <rFont val="Czcionka tekstu podstawowego"/>
        <charset val="238"/>
      </rPr>
      <t>2</t>
    </r>
    <r>
      <rPr>
        <b/>
        <sz val="14"/>
        <color indexed="8"/>
        <rFont val="Czcionka tekstu podstawowego"/>
        <charset val="238"/>
      </rPr>
      <t xml:space="preserve"> µg</t>
    </r>
  </si>
  <si>
    <r>
      <t>Total PM m</t>
    </r>
    <r>
      <rPr>
        <b/>
        <vertAlign val="superscript"/>
        <sz val="14"/>
        <color indexed="8"/>
        <rFont val="Czcionka tekstu podstawowego"/>
        <charset val="238"/>
      </rPr>
      <t>2</t>
    </r>
    <r>
      <rPr>
        <b/>
        <sz val="14"/>
        <color indexed="8"/>
        <rFont val="Czcionka tekstu podstawowego"/>
        <charset val="238"/>
      </rPr>
      <t xml:space="preserve"> mg</t>
    </r>
  </si>
  <si>
    <r>
      <t>PM 10-100 m</t>
    </r>
    <r>
      <rPr>
        <b/>
        <vertAlign val="superscript"/>
        <sz val="14"/>
        <color indexed="8"/>
        <rFont val="Czcionka tekstu podstawowego"/>
        <charset val="238"/>
      </rPr>
      <t>2</t>
    </r>
    <r>
      <rPr>
        <b/>
        <sz val="14"/>
        <color indexed="8"/>
        <rFont val="Czcionka tekstu podstawowego"/>
        <family val="2"/>
        <charset val="238"/>
      </rPr>
      <t xml:space="preserve"> µg</t>
    </r>
  </si>
  <si>
    <r>
      <t>PM 10-100 m</t>
    </r>
    <r>
      <rPr>
        <b/>
        <vertAlign val="superscript"/>
        <sz val="14"/>
        <color indexed="8"/>
        <rFont val="Czcionka tekstu podstawowego"/>
        <charset val="238"/>
      </rPr>
      <t>2</t>
    </r>
    <r>
      <rPr>
        <b/>
        <sz val="14"/>
        <color indexed="8"/>
        <rFont val="Czcionka tekstu podstawowego"/>
        <family val="2"/>
        <charset val="238"/>
      </rPr>
      <t xml:space="preserve"> mg</t>
    </r>
  </si>
  <si>
    <r>
      <t>PM 2,5-10 m</t>
    </r>
    <r>
      <rPr>
        <b/>
        <vertAlign val="superscript"/>
        <sz val="14"/>
        <color indexed="8"/>
        <rFont val="Czcionka tekstu podstawowego"/>
        <charset val="238"/>
      </rPr>
      <t>2</t>
    </r>
    <r>
      <rPr>
        <b/>
        <sz val="14"/>
        <color indexed="8"/>
        <rFont val="Czcionka tekstu podstawowego"/>
        <family val="2"/>
        <charset val="238"/>
      </rPr>
      <t xml:space="preserve"> µg</t>
    </r>
  </si>
  <si>
    <r>
      <t>PM 2,5-10 m</t>
    </r>
    <r>
      <rPr>
        <b/>
        <vertAlign val="superscript"/>
        <sz val="14"/>
        <color indexed="8"/>
        <rFont val="Czcionka tekstu podstawowego"/>
        <charset val="238"/>
      </rPr>
      <t>2</t>
    </r>
    <r>
      <rPr>
        <b/>
        <sz val="14"/>
        <color indexed="8"/>
        <rFont val="Czcionka tekstu podstawowego"/>
        <family val="2"/>
        <charset val="238"/>
      </rPr>
      <t xml:space="preserve"> mg</t>
    </r>
  </si>
  <si>
    <r>
      <t>PM 0,2-2,50 m</t>
    </r>
    <r>
      <rPr>
        <b/>
        <vertAlign val="superscript"/>
        <sz val="14"/>
        <color indexed="8"/>
        <rFont val="Czcionka tekstu podstawowego"/>
        <charset val="238"/>
      </rPr>
      <t>2</t>
    </r>
    <r>
      <rPr>
        <b/>
        <sz val="14"/>
        <color indexed="8"/>
        <rFont val="Czcionka tekstu podstawowego"/>
        <family val="2"/>
        <charset val="238"/>
      </rPr>
      <t xml:space="preserve"> µg</t>
    </r>
  </si>
  <si>
    <r>
      <t>PM 0,2-2,5 m</t>
    </r>
    <r>
      <rPr>
        <b/>
        <vertAlign val="superscript"/>
        <sz val="14"/>
        <color indexed="8"/>
        <rFont val="Czcionka tekstu podstawowego"/>
        <charset val="238"/>
      </rPr>
      <t>2</t>
    </r>
    <r>
      <rPr>
        <b/>
        <sz val="14"/>
        <color indexed="8"/>
        <rFont val="Czcionka tekstu podstawowego"/>
        <family val="2"/>
        <charset val="238"/>
      </rPr>
      <t xml:space="preserve"> mg</t>
    </r>
  </si>
  <si>
    <t>PM SPM</t>
  </si>
  <si>
    <r>
      <t>PM SPM m</t>
    </r>
    <r>
      <rPr>
        <b/>
        <vertAlign val="superscript"/>
        <sz val="14"/>
        <color indexed="8"/>
        <rFont val="Czcionka tekstu podstawowego"/>
        <charset val="238"/>
      </rPr>
      <t>2</t>
    </r>
    <r>
      <rPr>
        <b/>
        <sz val="14"/>
        <color indexed="8"/>
        <rFont val="Czcionka tekstu podstawowego"/>
        <family val="2"/>
        <charset val="238"/>
      </rPr>
      <t xml:space="preserve"> µg</t>
    </r>
  </si>
  <si>
    <r>
      <t>PM SPM m</t>
    </r>
    <r>
      <rPr>
        <b/>
        <vertAlign val="superscript"/>
        <sz val="14"/>
        <color indexed="8"/>
        <rFont val="Czcionka tekstu podstawowego"/>
        <charset val="238"/>
      </rPr>
      <t>2</t>
    </r>
    <r>
      <rPr>
        <b/>
        <sz val="14"/>
        <color indexed="8"/>
        <rFont val="Czcionka tekstu podstawowego"/>
        <family val="2"/>
        <charset val="238"/>
      </rPr>
      <t xml:space="preserve"> mg</t>
    </r>
  </si>
  <si>
    <t>PM WPM</t>
  </si>
  <si>
    <r>
      <t>PM WPM m</t>
    </r>
    <r>
      <rPr>
        <b/>
        <vertAlign val="superscript"/>
        <sz val="14"/>
        <color indexed="8"/>
        <rFont val="Czcionka tekstu podstawowego"/>
        <charset val="238"/>
      </rPr>
      <t>2</t>
    </r>
    <r>
      <rPr>
        <b/>
        <sz val="14"/>
        <color indexed="8"/>
        <rFont val="Czcionka tekstu podstawowego"/>
        <family val="2"/>
        <charset val="238"/>
      </rPr>
      <t xml:space="preserve"> µg</t>
    </r>
  </si>
  <si>
    <r>
      <t>PM WPM m</t>
    </r>
    <r>
      <rPr>
        <b/>
        <vertAlign val="superscript"/>
        <sz val="14"/>
        <color indexed="8"/>
        <rFont val="Czcionka tekstu podstawowego"/>
        <charset val="238"/>
      </rPr>
      <t>2</t>
    </r>
    <r>
      <rPr>
        <b/>
        <sz val="14"/>
        <color indexed="8"/>
        <rFont val="Czcionka tekstu podstawowego"/>
        <family val="2"/>
        <charset val="238"/>
      </rPr>
      <t xml:space="preserve"> mg</t>
    </r>
  </si>
  <si>
    <t>Meadow-left1</t>
  </si>
  <si>
    <t>Meadow-left2</t>
  </si>
  <si>
    <t>Meadow-left3</t>
  </si>
  <si>
    <t>Meadow-left4</t>
  </si>
  <si>
    <t>Meadow-middle1</t>
  </si>
  <si>
    <t>Meadow-middle2</t>
  </si>
  <si>
    <t>Meadow-middle3</t>
  </si>
  <si>
    <t>Meadow-middle4</t>
  </si>
  <si>
    <t>Meadow-right1</t>
  </si>
  <si>
    <t>Meadow-right2</t>
  </si>
  <si>
    <t>Meadow-right3</t>
  </si>
  <si>
    <t>Meadow-right4</t>
  </si>
  <si>
    <t>Lawn-left1</t>
  </si>
  <si>
    <t>Lawn-left2</t>
  </si>
  <si>
    <t>Lawn-left3</t>
  </si>
  <si>
    <t>Lawn-left4</t>
  </si>
  <si>
    <t>Lawn-middle1</t>
  </si>
  <si>
    <t>Lawn-middle2</t>
  </si>
  <si>
    <t>Lawn-middle3</t>
  </si>
  <si>
    <t>Lawn-middle4</t>
  </si>
  <si>
    <t>Lawn-right1</t>
  </si>
  <si>
    <t>Lawn-right2</t>
  </si>
  <si>
    <t>Lawn-right3</t>
  </si>
  <si>
    <t>Lawn-right4</t>
  </si>
  <si>
    <t>Lawn-left-side1</t>
  </si>
  <si>
    <t>Lawn-left-side2</t>
  </si>
  <si>
    <t>Lawn-left-side3</t>
  </si>
  <si>
    <t>Lawn-left-side4</t>
  </si>
  <si>
    <t>Lawn-right-side1</t>
  </si>
  <si>
    <t>Lawn-right-side2</t>
  </si>
  <si>
    <t>Lawn-right-side3</t>
  </si>
  <si>
    <t>Lawn-right-side4</t>
  </si>
  <si>
    <t>term 1(June)</t>
  </si>
  <si>
    <t>term 4 (March)</t>
  </si>
  <si>
    <t>term 3 (November)</t>
  </si>
  <si>
    <t>term 2 (August)</t>
  </si>
  <si>
    <t>ug in all sample</t>
  </si>
  <si>
    <t>sack</t>
  </si>
  <si>
    <t>area of sack</t>
  </si>
  <si>
    <t>average</t>
  </si>
  <si>
    <t>surface-PM</t>
  </si>
  <si>
    <t>in-wax-PM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</si>
</sst>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zcionka tekstu podstawowego"/>
      <family val="2"/>
      <charset val="238"/>
    </font>
    <font>
      <b/>
      <sz val="16"/>
      <color indexed="8"/>
      <name val="Czcionka tekstu podstawowego"/>
      <family val="2"/>
      <charset val="238"/>
    </font>
    <font>
      <sz val="14"/>
      <color indexed="8"/>
      <name val="Czcionka tekstu podstawowego"/>
      <family val="2"/>
      <charset val="238"/>
    </font>
    <font>
      <b/>
      <sz val="14"/>
      <color indexed="8"/>
      <name val="Czcionka tekstu podstawowego"/>
      <family val="2"/>
      <charset val="238"/>
    </font>
    <font>
      <b/>
      <vertAlign val="superscript"/>
      <sz val="14"/>
      <color indexed="8"/>
      <name val="Czcionka tekstu podstawowego"/>
      <family val="2"/>
      <charset val="238"/>
    </font>
    <font>
      <b/>
      <sz val="14"/>
      <color indexed="8"/>
      <name val="Czcionka tekstu podstawowego"/>
      <charset val="238"/>
    </font>
    <font>
      <b/>
      <vertAlign val="superscript"/>
      <sz val="14"/>
      <color indexed="8"/>
      <name val="Czcionka tekstu podstawowego"/>
      <charset val="238"/>
    </font>
    <font>
      <sz val="11"/>
      <color indexed="8"/>
      <name val="Czcionka tekstu podstawowego"/>
      <charset val="238"/>
    </font>
    <font>
      <sz val="12"/>
      <color indexed="8"/>
      <name val="Calibri Light"/>
      <family val="1"/>
      <charset val="238"/>
      <scheme val="major"/>
    </font>
    <font>
      <sz val="12"/>
      <color indexed="8"/>
      <name val="Calibri"/>
      <family val="2"/>
      <charset val="238"/>
      <scheme val="minor"/>
    </font>
    <font>
      <b/>
      <sz val="11"/>
      <color indexed="8"/>
      <name val="Czcionka tekstu podstawowego"/>
      <charset val="238"/>
    </font>
    <font>
      <b/>
      <sz val="16"/>
      <color indexed="8"/>
      <name val="Czcionka tekstu podstawowego"/>
      <charset val="238"/>
    </font>
    <font>
      <sz val="11"/>
      <color theme="1"/>
      <name val="Czcionka tekstu podstawowego"/>
      <charset val="238"/>
    </font>
    <font>
      <sz val="11"/>
      <name val="Czcionka tekstu podstawowego"/>
      <charset val="238"/>
    </font>
    <font>
      <i/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6"/>
      <name val="Czcionka tekstu podstawowego"/>
      <charset val="238"/>
    </font>
    <font>
      <sz val="8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2" borderId="4" xfId="0" applyFont="1" applyFill="1" applyBorder="1"/>
    <xf numFmtId="0" fontId="7" fillId="3" borderId="4" xfId="0" applyFont="1" applyFill="1" applyBorder="1"/>
    <xf numFmtId="2" fontId="8" fillId="3" borderId="7" xfId="0" applyNumberFormat="1" applyFont="1" applyFill="1" applyBorder="1" applyAlignment="1">
      <alignment horizontal="right" vertical="center"/>
    </xf>
    <xf numFmtId="2" fontId="9" fillId="3" borderId="7" xfId="0" applyNumberFormat="1" applyFont="1" applyFill="1" applyBorder="1" applyAlignment="1">
      <alignment horizontal="right" vertical="center"/>
    </xf>
    <xf numFmtId="0" fontId="10" fillId="0" borderId="0" xfId="0" applyFont="1"/>
    <xf numFmtId="0" fontId="3" fillId="0" borderId="11" xfId="0" applyFont="1" applyBorder="1"/>
    <xf numFmtId="0" fontId="3" fillId="0" borderId="11" xfId="0" applyFont="1" applyBorder="1" applyAlignment="1">
      <alignment horizontal="center" vertical="center"/>
    </xf>
    <xf numFmtId="2" fontId="12" fillId="2" borderId="5" xfId="0" applyNumberFormat="1" applyFont="1" applyFill="1" applyBorder="1" applyAlignment="1">
      <alignment horizontal="right"/>
    </xf>
    <xf numFmtId="2" fontId="12" fillId="2" borderId="6" xfId="0" applyNumberFormat="1" applyFont="1" applyFill="1" applyBorder="1" applyAlignment="1">
      <alignment horizontal="right"/>
    </xf>
    <xf numFmtId="2" fontId="12" fillId="2" borderId="7" xfId="0" applyNumberFormat="1" applyFont="1" applyFill="1" applyBorder="1" applyAlignment="1">
      <alignment horizontal="right"/>
    </xf>
    <xf numFmtId="2" fontId="12" fillId="2" borderId="8" xfId="0" applyNumberFormat="1" applyFont="1" applyFill="1" applyBorder="1" applyAlignment="1">
      <alignment horizontal="right"/>
    </xf>
    <xf numFmtId="2" fontId="12" fillId="2" borderId="9" xfId="0" applyNumberFormat="1" applyFont="1" applyFill="1" applyBorder="1" applyAlignment="1">
      <alignment horizontal="right"/>
    </xf>
    <xf numFmtId="2" fontId="12" fillId="2" borderId="10" xfId="0" applyNumberFormat="1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right"/>
    </xf>
    <xf numFmtId="2" fontId="12" fillId="3" borderId="6" xfId="0" applyNumberFormat="1" applyFont="1" applyFill="1" applyBorder="1" applyAlignment="1">
      <alignment horizontal="right"/>
    </xf>
    <xf numFmtId="2" fontId="12" fillId="3" borderId="7" xfId="0" applyNumberFormat="1" applyFont="1" applyFill="1" applyBorder="1" applyAlignment="1">
      <alignment horizontal="right"/>
    </xf>
    <xf numFmtId="2" fontId="12" fillId="3" borderId="8" xfId="0" applyNumberFormat="1" applyFont="1" applyFill="1" applyBorder="1" applyAlignment="1">
      <alignment horizontal="right"/>
    </xf>
    <xf numFmtId="2" fontId="12" fillId="3" borderId="9" xfId="0" applyNumberFormat="1" applyFont="1" applyFill="1" applyBorder="1" applyAlignment="1">
      <alignment horizontal="right"/>
    </xf>
    <xf numFmtId="2" fontId="12" fillId="3" borderId="10" xfId="0" applyNumberFormat="1" applyFont="1" applyFill="1" applyBorder="1" applyAlignment="1">
      <alignment horizontal="right"/>
    </xf>
    <xf numFmtId="2" fontId="13" fillId="2" borderId="5" xfId="0" applyNumberFormat="1" applyFont="1" applyFill="1" applyBorder="1" applyAlignment="1">
      <alignment horizontal="right"/>
    </xf>
    <xf numFmtId="2" fontId="13" fillId="2" borderId="5" xfId="0" applyNumberFormat="1" applyFont="1" applyFill="1" applyBorder="1" applyAlignment="1">
      <alignment horizontal="right" vertical="top"/>
    </xf>
    <xf numFmtId="2" fontId="13" fillId="2" borderId="7" xfId="0" applyNumberFormat="1" applyFont="1" applyFill="1" applyBorder="1" applyAlignment="1">
      <alignment horizontal="right"/>
    </xf>
    <xf numFmtId="2" fontId="13" fillId="2" borderId="7" xfId="0" applyNumberFormat="1" applyFont="1" applyFill="1" applyBorder="1" applyAlignment="1">
      <alignment horizontal="right" vertical="top"/>
    </xf>
    <xf numFmtId="2" fontId="13" fillId="2" borderId="9" xfId="0" applyNumberFormat="1" applyFont="1" applyFill="1" applyBorder="1" applyAlignment="1">
      <alignment horizontal="right"/>
    </xf>
    <xf numFmtId="2" fontId="13" fillId="2" borderId="9" xfId="0" applyNumberFormat="1" applyFont="1" applyFill="1" applyBorder="1" applyAlignment="1">
      <alignment horizontal="right" vertical="top"/>
    </xf>
    <xf numFmtId="2" fontId="7" fillId="3" borderId="5" xfId="0" applyNumberFormat="1" applyFont="1" applyFill="1" applyBorder="1" applyAlignment="1">
      <alignment horizontal="right" wrapText="1"/>
    </xf>
    <xf numFmtId="2" fontId="7" fillId="3" borderId="5" xfId="0" applyNumberFormat="1" applyFont="1" applyFill="1" applyBorder="1" applyAlignment="1">
      <alignment horizontal="right" vertical="top" wrapText="1"/>
    </xf>
    <xf numFmtId="2" fontId="7" fillId="3" borderId="7" xfId="0" applyNumberFormat="1" applyFont="1" applyFill="1" applyBorder="1" applyAlignment="1">
      <alignment horizontal="right" wrapText="1"/>
    </xf>
    <xf numFmtId="2" fontId="7" fillId="3" borderId="7" xfId="0" applyNumberFormat="1" applyFont="1" applyFill="1" applyBorder="1" applyAlignment="1">
      <alignment horizontal="right" vertical="top" wrapText="1"/>
    </xf>
    <xf numFmtId="2" fontId="7" fillId="3" borderId="5" xfId="0" applyNumberFormat="1" applyFont="1" applyFill="1" applyBorder="1" applyAlignment="1">
      <alignment horizontal="right"/>
    </xf>
    <xf numFmtId="2" fontId="7" fillId="3" borderId="7" xfId="0" applyNumberFormat="1" applyFont="1" applyFill="1" applyBorder="1" applyAlignment="1">
      <alignment horizontal="right"/>
    </xf>
    <xf numFmtId="2" fontId="7" fillId="3" borderId="9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2" fontId="0" fillId="2" borderId="5" xfId="0" applyNumberFormat="1" applyFill="1" applyBorder="1" applyAlignment="1">
      <alignment horizontal="right"/>
    </xf>
    <xf numFmtId="2" fontId="0" fillId="2" borderId="6" xfId="0" applyNumberFormat="1" applyFill="1" applyBorder="1" applyAlignment="1">
      <alignment horizontal="right"/>
    </xf>
    <xf numFmtId="2" fontId="0" fillId="2" borderId="7" xfId="0" applyNumberFormat="1" applyFill="1" applyBorder="1" applyAlignment="1">
      <alignment horizontal="right"/>
    </xf>
    <xf numFmtId="2" fontId="0" fillId="2" borderId="8" xfId="0" applyNumberFormat="1" applyFill="1" applyBorder="1" applyAlignment="1">
      <alignment horizontal="right"/>
    </xf>
    <xf numFmtId="2" fontId="0" fillId="2" borderId="9" xfId="0" applyNumberFormat="1" applyFill="1" applyBorder="1" applyAlignment="1">
      <alignment horizontal="right"/>
    </xf>
    <xf numFmtId="2" fontId="0" fillId="2" borderId="10" xfId="0" applyNumberFormat="1" applyFill="1" applyBorder="1" applyAlignment="1">
      <alignment horizontal="right"/>
    </xf>
    <xf numFmtId="2" fontId="0" fillId="3" borderId="5" xfId="0" applyNumberFormat="1" applyFill="1" applyBorder="1" applyAlignment="1">
      <alignment horizontal="right"/>
    </xf>
    <xf numFmtId="2" fontId="0" fillId="3" borderId="6" xfId="0" applyNumberFormat="1" applyFill="1" applyBorder="1" applyAlignment="1">
      <alignment horizontal="right"/>
    </xf>
    <xf numFmtId="2" fontId="0" fillId="3" borderId="7" xfId="0" applyNumberFormat="1" applyFill="1" applyBorder="1" applyAlignment="1">
      <alignment horizontal="right"/>
    </xf>
    <xf numFmtId="2" fontId="0" fillId="3" borderId="8" xfId="0" applyNumberFormat="1" applyFill="1" applyBorder="1" applyAlignment="1">
      <alignment horizontal="right"/>
    </xf>
    <xf numFmtId="2" fontId="0" fillId="3" borderId="9" xfId="0" applyNumberFormat="1" applyFill="1" applyBorder="1" applyAlignment="1">
      <alignment horizontal="right"/>
    </xf>
    <xf numFmtId="2" fontId="0" fillId="3" borderId="10" xfId="0" applyNumberFormat="1" applyFill="1" applyBorder="1" applyAlignment="1">
      <alignment horizontal="right"/>
    </xf>
    <xf numFmtId="2" fontId="15" fillId="3" borderId="7" xfId="0" applyNumberFormat="1" applyFont="1" applyFill="1" applyBorder="1" applyAlignment="1">
      <alignment horizontal="right" vertical="center"/>
    </xf>
    <xf numFmtId="2" fontId="7" fillId="2" borderId="9" xfId="0" applyNumberFormat="1" applyFont="1" applyFill="1" applyBorder="1" applyAlignment="1">
      <alignment horizontal="right"/>
    </xf>
    <xf numFmtId="2" fontId="13" fillId="2" borderId="11" xfId="0" applyNumberFormat="1" applyFont="1" applyFill="1" applyBorder="1" applyAlignment="1">
      <alignment horizontal="right"/>
    </xf>
    <xf numFmtId="2" fontId="13" fillId="2" borderId="11" xfId="0" applyNumberFormat="1" applyFont="1" applyFill="1" applyBorder="1" applyAlignment="1">
      <alignment horizontal="right" vertical="top"/>
    </xf>
    <xf numFmtId="2" fontId="12" fillId="2" borderId="11" xfId="0" applyNumberFormat="1" applyFont="1" applyFill="1" applyBorder="1" applyAlignment="1">
      <alignment horizontal="right"/>
    </xf>
    <xf numFmtId="2" fontId="12" fillId="2" borderId="12" xfId="0" applyNumberFormat="1" applyFont="1" applyFill="1" applyBorder="1" applyAlignment="1">
      <alignment horizontal="right"/>
    </xf>
    <xf numFmtId="0" fontId="12" fillId="0" borderId="0" xfId="0" applyFont="1"/>
    <xf numFmtId="2" fontId="12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 wrapText="1"/>
    </xf>
    <xf numFmtId="2" fontId="7" fillId="0" borderId="0" xfId="0" applyNumberFormat="1" applyFont="1" applyAlignment="1">
      <alignment horizontal="right" vertical="top" wrapText="1"/>
    </xf>
    <xf numFmtId="2" fontId="7" fillId="0" borderId="0" xfId="0" applyNumberFormat="1" applyFont="1" applyAlignment="1">
      <alignment horizontal="right"/>
    </xf>
    <xf numFmtId="0" fontId="16" fillId="4" borderId="0" xfId="0" applyFont="1" applyFill="1"/>
    <xf numFmtId="0" fontId="13" fillId="4" borderId="0" xfId="0" applyFont="1" applyFill="1"/>
    <xf numFmtId="0" fontId="1" fillId="4" borderId="0" xfId="0" applyFont="1" applyFill="1"/>
    <xf numFmtId="0" fontId="2" fillId="4" borderId="0" xfId="0" applyFont="1" applyFill="1"/>
    <xf numFmtId="0" fontId="3" fillId="4" borderId="0" xfId="0" applyFont="1" applyFill="1"/>
    <xf numFmtId="0" fontId="0" fillId="4" borderId="0" xfId="0" applyFill="1"/>
    <xf numFmtId="0" fontId="11" fillId="4" borderId="0" xfId="0" applyFont="1" applyFill="1"/>
    <xf numFmtId="2" fontId="1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12" fillId="2" borderId="5" xfId="0" applyNumberFormat="1" applyFont="1" applyFill="1" applyBorder="1" applyAlignment="1">
      <alignment horizontal="center" vertical="center"/>
    </xf>
    <xf numFmtId="2" fontId="12" fillId="2" borderId="7" xfId="0" applyNumberFormat="1" applyFont="1" applyFill="1" applyBorder="1" applyAlignment="1">
      <alignment horizontal="center" vertical="center"/>
    </xf>
    <xf numFmtId="2" fontId="12" fillId="2" borderId="9" xfId="0" applyNumberFormat="1" applyFont="1" applyFill="1" applyBorder="1" applyAlignment="1">
      <alignment horizontal="center" vertical="center"/>
    </xf>
    <xf numFmtId="2" fontId="12" fillId="3" borderId="5" xfId="0" applyNumberFormat="1" applyFont="1" applyFill="1" applyBorder="1" applyAlignment="1">
      <alignment horizontal="center" vertical="center"/>
    </xf>
    <xf numFmtId="2" fontId="12" fillId="3" borderId="7" xfId="0" applyNumberFormat="1" applyFont="1" applyFill="1" applyBorder="1" applyAlignment="1">
      <alignment horizontal="center" vertical="center"/>
    </xf>
    <xf numFmtId="2" fontId="12" fillId="3" borderId="9" xfId="0" applyNumberFormat="1" applyFont="1" applyFill="1" applyBorder="1" applyAlignment="1">
      <alignment horizontal="center" vertical="center"/>
    </xf>
    <xf numFmtId="2" fontId="12" fillId="2" borderId="11" xfId="0" applyNumberFormat="1" applyFon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7" xfId="0" applyNumberFormat="1" applyFill="1" applyBorder="1" applyAlignment="1">
      <alignment horizontal="center" vertical="center"/>
    </xf>
    <xf numFmtId="2" fontId="0" fillId="3" borderId="9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87"/>
  <sheetViews>
    <sheetView tabSelected="1" topLeftCell="A33" zoomScale="92" zoomScaleNormal="92" workbookViewId="0">
      <selection activeCell="D50" sqref="D50"/>
    </sheetView>
  </sheetViews>
  <sheetFormatPr defaultRowHeight="14.25"/>
  <cols>
    <col min="1" max="1" width="24.5" customWidth="1"/>
    <col min="2" max="2" width="15.125" bestFit="1" customWidth="1"/>
    <col min="3" max="3" width="13.625" bestFit="1" customWidth="1"/>
    <col min="4" max="4" width="15.25" bestFit="1" customWidth="1"/>
    <col min="5" max="5" width="13.625" bestFit="1" customWidth="1"/>
    <col min="6" max="6" width="15.875" bestFit="1" customWidth="1"/>
    <col min="7" max="7" width="13.625" bestFit="1" customWidth="1"/>
    <col min="8" max="8" width="17.25" bestFit="1" customWidth="1"/>
    <col min="9" max="9" width="20.75" bestFit="1" customWidth="1"/>
    <col min="10" max="10" width="13.625" bestFit="1" customWidth="1"/>
    <col min="11" max="11" width="14.875" bestFit="1" customWidth="1"/>
    <col min="12" max="12" width="12" customWidth="1"/>
    <col min="13" max="13" width="18.875" bestFit="1" customWidth="1"/>
    <col min="14" max="14" width="19.625" bestFit="1" customWidth="1"/>
    <col min="15" max="15" width="19.5" customWidth="1"/>
    <col min="16" max="16" width="15.875" bestFit="1" customWidth="1"/>
    <col min="17" max="17" width="21.125" bestFit="1" customWidth="1"/>
    <col min="18" max="18" width="20.625" bestFit="1" customWidth="1"/>
    <col min="19" max="19" width="15.875" bestFit="1" customWidth="1"/>
    <col min="20" max="20" width="20.625" bestFit="1" customWidth="1"/>
    <col min="21" max="21" width="21.375" bestFit="1" customWidth="1"/>
    <col min="22" max="22" width="15.875" bestFit="1" customWidth="1"/>
    <col min="23" max="23" width="22" bestFit="1" customWidth="1"/>
    <col min="24" max="24" width="21.25" bestFit="1" customWidth="1"/>
    <col min="25" max="25" width="15.875" bestFit="1" customWidth="1"/>
    <col min="26" max="26" width="18.5" bestFit="1" customWidth="1"/>
    <col min="27" max="27" width="19.25" bestFit="1" customWidth="1"/>
    <col min="28" max="28" width="15.875" bestFit="1" customWidth="1"/>
    <col min="29" max="29" width="19" bestFit="1" customWidth="1"/>
    <col min="30" max="30" width="19.875" bestFit="1" customWidth="1"/>
  </cols>
  <sheetData>
    <row r="2" spans="1:30" ht="20.25">
      <c r="A2" s="64" t="s">
        <v>60</v>
      </c>
      <c r="B2" s="64"/>
      <c r="C2" s="64"/>
      <c r="D2" s="64"/>
      <c r="E2" s="65"/>
      <c r="F2" s="66"/>
      <c r="G2" s="66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</row>
    <row r="3" spans="1:30" ht="21.75" thickBot="1">
      <c r="B3" s="70" t="s">
        <v>0</v>
      </c>
      <c r="C3" s="70"/>
      <c r="D3" s="70"/>
      <c r="E3" s="70"/>
      <c r="F3" s="70"/>
      <c r="G3" s="70"/>
      <c r="I3" t="s">
        <v>64</v>
      </c>
      <c r="J3" t="s">
        <v>11</v>
      </c>
      <c r="K3" t="s">
        <v>65</v>
      </c>
      <c r="L3" t="s">
        <v>66</v>
      </c>
      <c r="O3" t="s">
        <v>67</v>
      </c>
      <c r="P3" t="s">
        <v>1</v>
      </c>
      <c r="Y3" t="s">
        <v>68</v>
      </c>
      <c r="AB3" t="s">
        <v>69</v>
      </c>
    </row>
    <row r="4" spans="1:30" ht="21.75" thickBot="1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3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5" t="s">
        <v>15</v>
      </c>
      <c r="O4" s="4"/>
      <c r="P4" s="3" t="s">
        <v>4</v>
      </c>
      <c r="Q4" s="4" t="s">
        <v>16</v>
      </c>
      <c r="R4" s="5" t="s">
        <v>17</v>
      </c>
      <c r="S4" s="3" t="s">
        <v>5</v>
      </c>
      <c r="T4" s="4" t="s">
        <v>18</v>
      </c>
      <c r="U4" s="4" t="s">
        <v>19</v>
      </c>
      <c r="V4" s="3" t="s">
        <v>6</v>
      </c>
      <c r="W4" s="4" t="s">
        <v>20</v>
      </c>
      <c r="X4" s="5" t="s">
        <v>21</v>
      </c>
      <c r="Y4" s="3" t="s">
        <v>22</v>
      </c>
      <c r="Z4" s="4" t="s">
        <v>23</v>
      </c>
      <c r="AA4" s="5" t="s">
        <v>24</v>
      </c>
      <c r="AB4" s="3" t="s">
        <v>25</v>
      </c>
      <c r="AC4" s="4" t="s">
        <v>26</v>
      </c>
      <c r="AD4" s="5" t="s">
        <v>27</v>
      </c>
    </row>
    <row r="5" spans="1:30" ht="15" thickBot="1">
      <c r="A5" s="6" t="s">
        <v>28</v>
      </c>
      <c r="B5" s="39">
        <f>C5+D5+E5</f>
        <v>20.431948137086927</v>
      </c>
      <c r="C5" s="39"/>
      <c r="D5" s="39">
        <v>13.876242852460116</v>
      </c>
      <c r="E5" s="39">
        <v>6.5557052846268089</v>
      </c>
      <c r="F5" s="39">
        <v>11.618166587755287</v>
      </c>
      <c r="G5" s="39">
        <v>8.8137815493316385</v>
      </c>
      <c r="H5" s="39">
        <v>274.57</v>
      </c>
      <c r="I5" s="39">
        <f>B5*H5</f>
        <v>5609.9999999999573</v>
      </c>
      <c r="J5" s="39">
        <v>18.899999999999999</v>
      </c>
      <c r="K5" s="39">
        <v>252.8</v>
      </c>
      <c r="L5" s="39">
        <f>(K5*H5)/J5</f>
        <v>3672.5553439153441</v>
      </c>
      <c r="M5" s="39">
        <f>(K5*I5)/J5</f>
        <v>75037.460317459758</v>
      </c>
      <c r="N5" s="39">
        <f>M5/1000</f>
        <v>75.037460317459761</v>
      </c>
      <c r="O5" s="78">
        <f>AVERAGE(N5:N8)</f>
        <v>46.870950358067041</v>
      </c>
      <c r="P5" s="39">
        <f>C5*H5</f>
        <v>0</v>
      </c>
      <c r="Q5" s="39">
        <f t="shared" ref="Q5" si="0">(K5*P5)/J5</f>
        <v>0</v>
      </c>
      <c r="R5" s="39">
        <f t="shared" ref="R5:R68" si="1">Q5/1000</f>
        <v>0</v>
      </c>
      <c r="S5" s="39">
        <f>D5*H5</f>
        <v>3809.9999999999741</v>
      </c>
      <c r="T5" s="39">
        <f t="shared" ref="T5:T68" si="2">(K5*S5)/J5</f>
        <v>50961.269841269503</v>
      </c>
      <c r="U5" s="39">
        <f t="shared" ref="U5:U68" si="3">T5/1000</f>
        <v>50.961269841269505</v>
      </c>
      <c r="V5" s="39">
        <f>E5*H5</f>
        <v>1799.9999999999829</v>
      </c>
      <c r="W5" s="39">
        <f t="shared" ref="W5" si="4">(K5*V5)/J5</f>
        <v>24076.190476190252</v>
      </c>
      <c r="X5" s="39">
        <f t="shared" ref="X5:X68" si="5">W5/1000</f>
        <v>24.076190476190252</v>
      </c>
      <c r="Y5" s="39">
        <f t="shared" ref="Y5:Y68" si="6">F5*H5</f>
        <v>3189.9999999999691</v>
      </c>
      <c r="Z5" s="39">
        <f t="shared" ref="Z5" si="7">(K5*Y5)/J5</f>
        <v>42668.359788359376</v>
      </c>
      <c r="AA5" s="39">
        <f t="shared" ref="AA5:AA68" si="8">Z5/1000</f>
        <v>42.668359788359375</v>
      </c>
      <c r="AB5" s="39">
        <f t="shared" ref="AB5:AB68" si="9">G5*H5</f>
        <v>2419.9999999999877</v>
      </c>
      <c r="AC5" s="39">
        <f t="shared" ref="AC5" si="10">(K5*AB5)/J5</f>
        <v>32369.100529100371</v>
      </c>
      <c r="AD5" s="40">
        <f t="shared" ref="AD5:AD68" si="11">AC5/1000</f>
        <v>32.369100529100372</v>
      </c>
    </row>
    <row r="6" spans="1:30" ht="15" thickBot="1">
      <c r="A6" s="6" t="s">
        <v>29</v>
      </c>
      <c r="B6" s="41">
        <f t="shared" ref="B6:B69" si="12">C6+D6+E6</f>
        <v>19.909989237843487</v>
      </c>
      <c r="C6" s="41"/>
      <c r="D6" s="41">
        <v>16.583504549456936</v>
      </c>
      <c r="E6" s="41">
        <v>3.3264846883865493</v>
      </c>
      <c r="F6" s="41">
        <v>10.224048527541354</v>
      </c>
      <c r="G6" s="41">
        <v>9.6859407103021304</v>
      </c>
      <c r="H6" s="41">
        <v>204.42</v>
      </c>
      <c r="I6" s="41">
        <f t="shared" ref="I6:I68" si="13">B6*H6</f>
        <v>4069.9999999999654</v>
      </c>
      <c r="J6" s="41">
        <v>11.72</v>
      </c>
      <c r="K6" s="41">
        <v>151.66999999999999</v>
      </c>
      <c r="L6" s="41">
        <f>(K6*H6)/J6</f>
        <v>2645.4250341296924</v>
      </c>
      <c r="M6" s="41">
        <f>(K6*I6)/J6</f>
        <v>52670.383959043909</v>
      </c>
      <c r="N6" s="41">
        <f t="shared" ref="N6:N69" si="14">M6/1000</f>
        <v>52.67038395904391</v>
      </c>
      <c r="O6" s="79"/>
      <c r="P6" s="41">
        <f t="shared" ref="P6:P69" si="15">C6*H6</f>
        <v>0</v>
      </c>
      <c r="Q6" s="41">
        <f>(K6*P6)/J6</f>
        <v>0</v>
      </c>
      <c r="R6" s="41">
        <f t="shared" si="1"/>
        <v>0</v>
      </c>
      <c r="S6" s="41">
        <f t="shared" ref="S6:S69" si="16">D6*H6</f>
        <v>3389.9999999999868</v>
      </c>
      <c r="T6" s="41">
        <f t="shared" si="2"/>
        <v>43870.418088737024</v>
      </c>
      <c r="U6" s="41">
        <f t="shared" si="3"/>
        <v>43.870418088737026</v>
      </c>
      <c r="V6" s="41">
        <f t="shared" ref="V6:V69" si="17">E6*H6</f>
        <v>679.9999999999784</v>
      </c>
      <c r="W6" s="41">
        <f>(K6*V6)/J6</f>
        <v>8799.9658703068872</v>
      </c>
      <c r="X6" s="41">
        <f t="shared" si="5"/>
        <v>8.7999658703068864</v>
      </c>
      <c r="Y6" s="41">
        <f t="shared" si="6"/>
        <v>2090.0000000000036</v>
      </c>
      <c r="Z6" s="41">
        <f>(K6*Y6)/J6</f>
        <v>27046.953924914716</v>
      </c>
      <c r="AA6" s="41">
        <f t="shared" si="8"/>
        <v>27.046953924914718</v>
      </c>
      <c r="AB6" s="41">
        <f t="shared" si="9"/>
        <v>1979.9999999999613</v>
      </c>
      <c r="AC6" s="41">
        <f>(K6*AB6)/J6</f>
        <v>25623.430034129189</v>
      </c>
      <c r="AD6" s="42">
        <f t="shared" si="11"/>
        <v>25.623430034129189</v>
      </c>
    </row>
    <row r="7" spans="1:30" ht="15" thickBot="1">
      <c r="A7" s="6" t="s">
        <v>30</v>
      </c>
      <c r="B7" s="41">
        <f>C7+D7+E7</f>
        <v>13.306535449442009</v>
      </c>
      <c r="C7" s="41"/>
      <c r="D7" s="41">
        <v>11.539261210063012</v>
      </c>
      <c r="E7" s="41">
        <v>1.7672742393789969</v>
      </c>
      <c r="F7" s="41">
        <v>8.455194400166274</v>
      </c>
      <c r="G7" s="41">
        <v>4.8513410492757343</v>
      </c>
      <c r="H7" s="41">
        <v>288.58</v>
      </c>
      <c r="I7" s="41">
        <f t="shared" si="13"/>
        <v>3839.999999999975</v>
      </c>
      <c r="J7" s="41">
        <v>15.37</v>
      </c>
      <c r="K7" s="41">
        <v>126.96</v>
      </c>
      <c r="L7" s="41">
        <f>(K7*H7)/J7</f>
        <v>2383.7421470396876</v>
      </c>
      <c r="M7" s="41">
        <f>(K7*I7)/J7</f>
        <v>31719.349381912612</v>
      </c>
      <c r="N7" s="41">
        <f t="shared" si="14"/>
        <v>31.719349381912611</v>
      </c>
      <c r="O7" s="79"/>
      <c r="P7" s="41">
        <f t="shared" si="15"/>
        <v>0</v>
      </c>
      <c r="Q7" s="41">
        <f>(K7*P7)/J7</f>
        <v>0</v>
      </c>
      <c r="R7" s="41">
        <f t="shared" si="1"/>
        <v>0</v>
      </c>
      <c r="S7" s="41">
        <f t="shared" si="16"/>
        <v>3329.9999999999836</v>
      </c>
      <c r="T7" s="41">
        <f t="shared" si="2"/>
        <v>27506.623292127384</v>
      </c>
      <c r="U7" s="41">
        <f t="shared" si="3"/>
        <v>27.506623292127383</v>
      </c>
      <c r="V7" s="41">
        <f t="shared" si="17"/>
        <v>509.99999999999091</v>
      </c>
      <c r="W7" s="41">
        <f>(K7*V7)/J7</f>
        <v>4212.7260897852211</v>
      </c>
      <c r="X7" s="41">
        <f t="shared" si="5"/>
        <v>4.212726089785221</v>
      </c>
      <c r="Y7" s="41">
        <f t="shared" si="6"/>
        <v>2439.9999999999832</v>
      </c>
      <c r="Z7" s="41">
        <f>(K7*Y7)/J7</f>
        <v>20155.003253090297</v>
      </c>
      <c r="AA7" s="41">
        <f t="shared" si="8"/>
        <v>20.155003253090296</v>
      </c>
      <c r="AB7" s="41">
        <f>G7*H7</f>
        <v>1399.9999999999914</v>
      </c>
      <c r="AC7" s="41">
        <f>(K7*AB7)/J7</f>
        <v>11564.34612882231</v>
      </c>
      <c r="AD7" s="42">
        <f t="shared" si="11"/>
        <v>11.56434612882231</v>
      </c>
    </row>
    <row r="8" spans="1:30" ht="15" thickBot="1">
      <c r="A8" s="6" t="s">
        <v>31</v>
      </c>
      <c r="B8" s="43">
        <f t="shared" si="12"/>
        <v>17.003864514662595</v>
      </c>
      <c r="C8" s="43"/>
      <c r="D8" s="43">
        <v>13.093884973857804</v>
      </c>
      <c r="E8" s="43">
        <v>3.9099795408047906</v>
      </c>
      <c r="F8" s="43">
        <v>11.047965446692462</v>
      </c>
      <c r="G8" s="43">
        <v>5.9558990679701331</v>
      </c>
      <c r="H8" s="43">
        <v>219.95</v>
      </c>
      <c r="I8" s="43">
        <f t="shared" si="13"/>
        <v>3740.0000000000377</v>
      </c>
      <c r="J8" s="43">
        <v>14.149999999999999</v>
      </c>
      <c r="K8" s="43">
        <v>106.15</v>
      </c>
      <c r="L8" s="43">
        <f>(K8*H8)/J8</f>
        <v>1650.013604240283</v>
      </c>
      <c r="M8" s="43">
        <f>(K8*I8)/J8</f>
        <v>28056.607773851876</v>
      </c>
      <c r="N8" s="43">
        <f t="shared" si="14"/>
        <v>28.056607773851876</v>
      </c>
      <c r="O8" s="80"/>
      <c r="P8" s="43">
        <f t="shared" si="15"/>
        <v>0</v>
      </c>
      <c r="Q8" s="43">
        <f>(K8*P8)/J8</f>
        <v>0</v>
      </c>
      <c r="R8" s="43">
        <f t="shared" si="1"/>
        <v>0</v>
      </c>
      <c r="S8" s="43">
        <f t="shared" si="16"/>
        <v>2880.0000000000241</v>
      </c>
      <c r="T8" s="43">
        <f t="shared" si="2"/>
        <v>21605.088339222799</v>
      </c>
      <c r="U8" s="43">
        <f t="shared" si="3"/>
        <v>21.605088339222799</v>
      </c>
      <c r="V8" s="43">
        <f t="shared" si="17"/>
        <v>860.00000000001364</v>
      </c>
      <c r="W8" s="43">
        <f>(K8*V8)/J8</f>
        <v>6451.5194346290791</v>
      </c>
      <c r="X8" s="43">
        <f t="shared" si="5"/>
        <v>6.4515194346290787</v>
      </c>
      <c r="Y8" s="43">
        <f t="shared" si="6"/>
        <v>2430.0000000000068</v>
      </c>
      <c r="Z8" s="43">
        <f>(K8*Y8)/J8</f>
        <v>18229.293286219134</v>
      </c>
      <c r="AA8" s="43">
        <f t="shared" si="8"/>
        <v>18.229293286219132</v>
      </c>
      <c r="AB8" s="43">
        <f>G8*H8</f>
        <v>1310.0000000000307</v>
      </c>
      <c r="AC8" s="43">
        <f>(K8*AB8)/J8</f>
        <v>9827.3144876327406</v>
      </c>
      <c r="AD8" s="44">
        <f t="shared" si="11"/>
        <v>9.8273144876327407</v>
      </c>
    </row>
    <row r="9" spans="1:30" ht="15" thickBot="1">
      <c r="A9" s="7" t="s">
        <v>32</v>
      </c>
      <c r="B9" s="45">
        <f t="shared" si="12"/>
        <v>21.32378887936693</v>
      </c>
      <c r="C9" s="45"/>
      <c r="D9" s="45">
        <v>14.316680949740402</v>
      </c>
      <c r="E9" s="45">
        <v>7.00710792962653</v>
      </c>
      <c r="F9" s="45">
        <v>11.090386651207425</v>
      </c>
      <c r="G9" s="45">
        <v>10.233402228159505</v>
      </c>
      <c r="H9" s="45">
        <v>198.37</v>
      </c>
      <c r="I9" s="45">
        <f t="shared" si="13"/>
        <v>4230.0000000000182</v>
      </c>
      <c r="J9" s="45">
        <v>20.21</v>
      </c>
      <c r="K9" s="45">
        <v>135.34000000000003</v>
      </c>
      <c r="L9" s="45">
        <f t="shared" ref="L9:L72" si="18">(K9*H9)/J9</f>
        <v>1328.4213656605643</v>
      </c>
      <c r="M9" s="45">
        <f t="shared" ref="M9:M72" si="19">(K9*I9)/J9</f>
        <v>28326.976744186177</v>
      </c>
      <c r="N9" s="45">
        <f t="shared" si="14"/>
        <v>28.326976744186176</v>
      </c>
      <c r="O9" s="81">
        <f>AVERAGE(N9:N12)</f>
        <v>53.300918862198763</v>
      </c>
      <c r="P9" s="45">
        <f>C9*H9</f>
        <v>0</v>
      </c>
      <c r="Q9" s="45">
        <f t="shared" ref="Q9" si="20">(K9*P9)/J9</f>
        <v>0</v>
      </c>
      <c r="R9" s="45">
        <f t="shared" si="1"/>
        <v>0</v>
      </c>
      <c r="S9" s="45">
        <f>D9*H9</f>
        <v>2840.0000000000036</v>
      </c>
      <c r="T9" s="45">
        <f t="shared" si="2"/>
        <v>19018.584858980728</v>
      </c>
      <c r="U9" s="45">
        <f t="shared" si="3"/>
        <v>19.018584858980727</v>
      </c>
      <c r="V9" s="45">
        <f>E9*H9</f>
        <v>1390.0000000000148</v>
      </c>
      <c r="W9" s="45">
        <f t="shared" ref="W9" si="21">(K9*V9)/J9</f>
        <v>9308.3918852054449</v>
      </c>
      <c r="X9" s="45">
        <f t="shared" si="5"/>
        <v>9.3083918852054452</v>
      </c>
      <c r="Y9" s="45">
        <f t="shared" si="6"/>
        <v>2200.0000000000168</v>
      </c>
      <c r="Z9" s="45">
        <f t="shared" ref="Z9" si="22">(K9*Y9)/J9</f>
        <v>14732.706580900658</v>
      </c>
      <c r="AA9" s="45">
        <f t="shared" si="8"/>
        <v>14.732706580900658</v>
      </c>
      <c r="AB9" s="45">
        <f t="shared" ref="AB9:AB10" si="23">G9*H9</f>
        <v>2030.0000000000011</v>
      </c>
      <c r="AC9" s="45">
        <f t="shared" ref="AC9" si="24">(K9*AB9)/J9</f>
        <v>13594.270163285513</v>
      </c>
      <c r="AD9" s="46">
        <f t="shared" si="11"/>
        <v>13.594270163285513</v>
      </c>
    </row>
    <row r="10" spans="1:30" ht="15" thickBot="1">
      <c r="A10" s="7" t="s">
        <v>33</v>
      </c>
      <c r="B10" s="47">
        <f t="shared" si="12"/>
        <v>16.218523260776806</v>
      </c>
      <c r="C10" s="47"/>
      <c r="D10" s="47">
        <v>12.571295541846041</v>
      </c>
      <c r="E10" s="47">
        <v>3.6472277189307651</v>
      </c>
      <c r="F10" s="47">
        <v>9.3508710666200923</v>
      </c>
      <c r="G10" s="47">
        <v>6.8676521941567144</v>
      </c>
      <c r="H10" s="47">
        <v>257.73</v>
      </c>
      <c r="I10" s="47">
        <f t="shared" si="13"/>
        <v>4180.0000000000064</v>
      </c>
      <c r="J10" s="47">
        <v>15.059999999999999</v>
      </c>
      <c r="K10" s="47">
        <v>295.57999999999993</v>
      </c>
      <c r="L10" s="47">
        <f t="shared" si="18"/>
        <v>5058.4218725099599</v>
      </c>
      <c r="M10" s="47">
        <f t="shared" si="19"/>
        <v>82040.13280212495</v>
      </c>
      <c r="N10" s="47">
        <f t="shared" si="14"/>
        <v>82.040132802124944</v>
      </c>
      <c r="O10" s="82"/>
      <c r="P10" s="47">
        <f t="shared" ref="P10" si="25">C10*H10</f>
        <v>0</v>
      </c>
      <c r="Q10" s="47">
        <f>(K10*P10)/J10</f>
        <v>0</v>
      </c>
      <c r="R10" s="47">
        <f t="shared" si="1"/>
        <v>0</v>
      </c>
      <c r="S10" s="47">
        <f t="shared" ref="S10" si="26">D10*H10</f>
        <v>3239.9999999999804</v>
      </c>
      <c r="T10" s="47">
        <f t="shared" si="2"/>
        <v>63590.916334660964</v>
      </c>
      <c r="U10" s="47">
        <f t="shared" si="3"/>
        <v>63.590916334660967</v>
      </c>
      <c r="V10" s="47">
        <f t="shared" ref="V10" si="27">E10*H10</f>
        <v>940.00000000002615</v>
      </c>
      <c r="W10" s="47">
        <f>(K10*V10)/J10</f>
        <v>18449.21646746399</v>
      </c>
      <c r="X10" s="47">
        <f t="shared" si="5"/>
        <v>18.449216467463991</v>
      </c>
      <c r="Y10" s="47">
        <f t="shared" si="6"/>
        <v>2409.9999999999964</v>
      </c>
      <c r="Z10" s="47">
        <f>(K10*Y10)/J10</f>
        <v>47300.650730411609</v>
      </c>
      <c r="AA10" s="47">
        <f t="shared" si="8"/>
        <v>47.300650730411611</v>
      </c>
      <c r="AB10" s="47">
        <f t="shared" si="23"/>
        <v>1770.00000000001</v>
      </c>
      <c r="AC10" s="47">
        <f>(K10*AB10)/J10</f>
        <v>34739.482071713341</v>
      </c>
      <c r="AD10" s="48">
        <f t="shared" si="11"/>
        <v>34.73948207171334</v>
      </c>
    </row>
    <row r="11" spans="1:30" ht="15" thickBot="1">
      <c r="A11" s="7" t="s">
        <v>34</v>
      </c>
      <c r="B11" s="47">
        <f t="shared" si="12"/>
        <v>14.902424600827974</v>
      </c>
      <c r="C11" s="47"/>
      <c r="D11" s="47">
        <v>10.76286221170912</v>
      </c>
      <c r="E11" s="47">
        <v>4.1395623891188533</v>
      </c>
      <c r="F11" s="47">
        <v>6.7415730337078408</v>
      </c>
      <c r="G11" s="47">
        <v>8.1608515671201332</v>
      </c>
      <c r="H11" s="47">
        <v>253.65</v>
      </c>
      <c r="I11" s="47">
        <f t="shared" si="13"/>
        <v>3780.0000000000155</v>
      </c>
      <c r="J11" s="47">
        <v>13.57</v>
      </c>
      <c r="K11" s="47">
        <v>113.99000000000001</v>
      </c>
      <c r="L11" s="47">
        <f t="shared" si="18"/>
        <v>2130.6973839351513</v>
      </c>
      <c r="M11" s="47">
        <f t="shared" si="19"/>
        <v>31752.557111275004</v>
      </c>
      <c r="N11" s="47">
        <f t="shared" si="14"/>
        <v>31.752557111275003</v>
      </c>
      <c r="O11" s="82"/>
      <c r="P11" s="47">
        <f t="shared" si="15"/>
        <v>0</v>
      </c>
      <c r="Q11" s="47">
        <f t="shared" ref="Q11:Q72" si="28">(K11*P11)/J11</f>
        <v>0</v>
      </c>
      <c r="R11" s="47">
        <f t="shared" si="1"/>
        <v>0</v>
      </c>
      <c r="S11" s="47">
        <f t="shared" si="16"/>
        <v>2730.0000000000182</v>
      </c>
      <c r="T11" s="47">
        <f t="shared" si="2"/>
        <v>22932.402358143117</v>
      </c>
      <c r="U11" s="47">
        <f t="shared" si="3"/>
        <v>22.932402358143118</v>
      </c>
      <c r="V11" s="47">
        <f t="shared" si="17"/>
        <v>1049.9999999999973</v>
      </c>
      <c r="W11" s="47">
        <f t="shared" ref="W11:W72" si="29">(K11*V11)/J11</f>
        <v>8820.1547531318865</v>
      </c>
      <c r="X11" s="47">
        <f t="shared" si="5"/>
        <v>8.8201547531318862</v>
      </c>
      <c r="Y11" s="47">
        <f t="shared" si="6"/>
        <v>1709.9999999999939</v>
      </c>
      <c r="Z11" s="47">
        <f t="shared" ref="Z11:Z72" si="30">(K11*Y11)/J11</f>
        <v>14364.252026529059</v>
      </c>
      <c r="AA11" s="47">
        <f t="shared" si="8"/>
        <v>14.364252026529059</v>
      </c>
      <c r="AB11" s="47">
        <f t="shared" si="9"/>
        <v>2070.0000000000218</v>
      </c>
      <c r="AC11" s="47">
        <f t="shared" ref="AC11:AC72" si="31">(K11*AB11)/J11</f>
        <v>17388.305084745949</v>
      </c>
      <c r="AD11" s="48">
        <f t="shared" si="11"/>
        <v>17.388305084745948</v>
      </c>
    </row>
    <row r="12" spans="1:30" ht="15" thickBot="1">
      <c r="A12" s="7" t="s">
        <v>35</v>
      </c>
      <c r="B12" s="49">
        <f t="shared" si="12"/>
        <v>23.059594511570793</v>
      </c>
      <c r="C12" s="49"/>
      <c r="D12" s="49">
        <v>12.779029285275348</v>
      </c>
      <c r="E12" s="49">
        <v>10.280565226295447</v>
      </c>
      <c r="F12" s="49">
        <v>16.46528773295104</v>
      </c>
      <c r="G12" s="49">
        <v>6.5943067786197567</v>
      </c>
      <c r="H12" s="49">
        <v>244.15</v>
      </c>
      <c r="I12" s="49">
        <f t="shared" si="13"/>
        <v>5630.0000000000091</v>
      </c>
      <c r="J12" s="49">
        <v>22.749999999999996</v>
      </c>
      <c r="K12" s="49">
        <v>287.24000000000007</v>
      </c>
      <c r="L12" s="49">
        <f t="shared" si="18"/>
        <v>3082.6218021978038</v>
      </c>
      <c r="M12" s="49">
        <f t="shared" si="19"/>
        <v>71084.008791208937</v>
      </c>
      <c r="N12" s="49">
        <f t="shared" si="14"/>
        <v>71.08400879120893</v>
      </c>
      <c r="O12" s="83"/>
      <c r="P12" s="49">
        <f t="shared" si="15"/>
        <v>0</v>
      </c>
      <c r="Q12" s="49">
        <f t="shared" si="28"/>
        <v>0</v>
      </c>
      <c r="R12" s="49">
        <f t="shared" si="1"/>
        <v>0</v>
      </c>
      <c r="S12" s="49">
        <f t="shared" si="16"/>
        <v>3119.9999999999764</v>
      </c>
      <c r="T12" s="49">
        <f t="shared" si="2"/>
        <v>39392.914285714003</v>
      </c>
      <c r="U12" s="49">
        <f t="shared" si="3"/>
        <v>39.392914285714006</v>
      </c>
      <c r="V12" s="49">
        <f t="shared" si="17"/>
        <v>2510.0000000000337</v>
      </c>
      <c r="W12" s="49">
        <f t="shared" si="29"/>
        <v>31691.094505494941</v>
      </c>
      <c r="X12" s="49">
        <f t="shared" si="5"/>
        <v>31.691094505494942</v>
      </c>
      <c r="Y12" s="49">
        <f t="shared" si="6"/>
        <v>4019.9999999999964</v>
      </c>
      <c r="Z12" s="49">
        <f t="shared" si="30"/>
        <v>50756.254945054912</v>
      </c>
      <c r="AA12" s="49">
        <f t="shared" si="8"/>
        <v>50.756254945054913</v>
      </c>
      <c r="AB12" s="49">
        <f t="shared" si="9"/>
        <v>1610.0000000000136</v>
      </c>
      <c r="AC12" s="49">
        <f t="shared" si="31"/>
        <v>20327.753846154028</v>
      </c>
      <c r="AD12" s="50">
        <f t="shared" si="11"/>
        <v>20.327753846154028</v>
      </c>
    </row>
    <row r="13" spans="1:30" ht="15" thickBot="1">
      <c r="A13" s="6" t="s">
        <v>36</v>
      </c>
      <c r="B13" s="39">
        <f t="shared" si="12"/>
        <v>16.928736530260032</v>
      </c>
      <c r="C13" s="39"/>
      <c r="D13" s="39">
        <v>11.622228733274618</v>
      </c>
      <c r="E13" s="39">
        <v>5.3065077969854135</v>
      </c>
      <c r="F13" s="39">
        <v>9.7340235048994579</v>
      </c>
      <c r="G13" s="39">
        <v>7.1947130253605751</v>
      </c>
      <c r="H13" s="39">
        <v>307.17</v>
      </c>
      <c r="I13" s="39">
        <f t="shared" si="13"/>
        <v>5199.9999999999745</v>
      </c>
      <c r="J13" s="39">
        <v>10.5</v>
      </c>
      <c r="K13" s="39">
        <v>71.09</v>
      </c>
      <c r="L13" s="39">
        <f t="shared" si="18"/>
        <v>2079.6871714285717</v>
      </c>
      <c r="M13" s="39">
        <f t="shared" si="19"/>
        <v>35206.476190476016</v>
      </c>
      <c r="N13" s="39">
        <f t="shared" si="14"/>
        <v>35.206476190476018</v>
      </c>
      <c r="O13" s="78">
        <f>AVERAGE(N13:N16)</f>
        <v>59.389148163986597</v>
      </c>
      <c r="P13" s="39">
        <f t="shared" si="15"/>
        <v>0</v>
      </c>
      <c r="Q13" s="39">
        <f t="shared" si="28"/>
        <v>0</v>
      </c>
      <c r="R13" s="39">
        <f t="shared" si="1"/>
        <v>0</v>
      </c>
      <c r="S13" s="39">
        <f t="shared" si="16"/>
        <v>3569.9999999999645</v>
      </c>
      <c r="T13" s="39">
        <f t="shared" si="2"/>
        <v>24170.599999999762</v>
      </c>
      <c r="U13" s="39">
        <f t="shared" si="3"/>
        <v>24.170599999999762</v>
      </c>
      <c r="V13" s="39">
        <f>E13*H13</f>
        <v>1630.0000000000095</v>
      </c>
      <c r="W13" s="39">
        <f t="shared" si="29"/>
        <v>11035.876190476256</v>
      </c>
      <c r="X13" s="39">
        <f t="shared" si="5"/>
        <v>11.035876190476255</v>
      </c>
      <c r="Y13" s="39">
        <f t="shared" si="6"/>
        <v>2989.9999999999668</v>
      </c>
      <c r="Z13" s="39">
        <f t="shared" si="30"/>
        <v>20243.723809523584</v>
      </c>
      <c r="AA13" s="39">
        <f t="shared" si="8"/>
        <v>20.243723809523583</v>
      </c>
      <c r="AB13" s="39">
        <f t="shared" si="9"/>
        <v>2210.0000000000082</v>
      </c>
      <c r="AC13" s="39">
        <f t="shared" si="31"/>
        <v>14962.752380952435</v>
      </c>
      <c r="AD13" s="40">
        <f t="shared" si="11"/>
        <v>14.962752380952436</v>
      </c>
    </row>
    <row r="14" spans="1:30" ht="15" thickBot="1">
      <c r="A14" s="6" t="s">
        <v>37</v>
      </c>
      <c r="B14" s="41">
        <f t="shared" si="12"/>
        <v>21.459227467811157</v>
      </c>
      <c r="C14" s="41"/>
      <c r="D14" s="41">
        <v>16.50409676160745</v>
      </c>
      <c r="E14" s="41">
        <v>4.9551307062037075</v>
      </c>
      <c r="F14" s="41">
        <v>14.397190792040568</v>
      </c>
      <c r="G14" s="41">
        <v>7.0620366757705897</v>
      </c>
      <c r="H14" s="41">
        <v>256.3</v>
      </c>
      <c r="I14" s="41">
        <f t="shared" si="13"/>
        <v>5500</v>
      </c>
      <c r="J14" s="41">
        <v>16.98</v>
      </c>
      <c r="K14" s="41">
        <v>122.94999999999999</v>
      </c>
      <c r="L14" s="41">
        <f t="shared" si="18"/>
        <v>1855.835394581861</v>
      </c>
      <c r="M14" s="41">
        <f t="shared" si="19"/>
        <v>39824.793875147225</v>
      </c>
      <c r="N14" s="41">
        <f t="shared" si="14"/>
        <v>39.824793875147222</v>
      </c>
      <c r="O14" s="79"/>
      <c r="P14" s="41">
        <f t="shared" si="15"/>
        <v>0</v>
      </c>
      <c r="Q14" s="41">
        <f t="shared" si="28"/>
        <v>0</v>
      </c>
      <c r="R14" s="41">
        <f t="shared" si="1"/>
        <v>0</v>
      </c>
      <c r="S14" s="41">
        <f t="shared" si="16"/>
        <v>4229.9999999999891</v>
      </c>
      <c r="T14" s="41">
        <f t="shared" si="2"/>
        <v>30628.88692579497</v>
      </c>
      <c r="U14" s="41">
        <f t="shared" si="3"/>
        <v>30.628886925794969</v>
      </c>
      <c r="V14" s="41">
        <f t="shared" si="17"/>
        <v>1270.0000000000102</v>
      </c>
      <c r="W14" s="41">
        <f t="shared" si="29"/>
        <v>9195.9069493522529</v>
      </c>
      <c r="X14" s="41">
        <f t="shared" si="5"/>
        <v>9.1959069493522527</v>
      </c>
      <c r="Y14" s="41">
        <f t="shared" si="6"/>
        <v>3689.9999999999977</v>
      </c>
      <c r="Z14" s="41">
        <f t="shared" si="30"/>
        <v>26718.816254416939</v>
      </c>
      <c r="AA14" s="41">
        <f t="shared" si="8"/>
        <v>26.718816254416939</v>
      </c>
      <c r="AB14" s="41">
        <f t="shared" si="9"/>
        <v>1810.0000000000023</v>
      </c>
      <c r="AC14" s="41">
        <f t="shared" si="31"/>
        <v>13105.977620730286</v>
      </c>
      <c r="AD14" s="42">
        <f t="shared" si="11"/>
        <v>13.105977620730286</v>
      </c>
    </row>
    <row r="15" spans="1:30" ht="15" thickBot="1">
      <c r="A15" s="6" t="s">
        <v>38</v>
      </c>
      <c r="B15" s="41">
        <f t="shared" si="12"/>
        <v>13.838137772364336</v>
      </c>
      <c r="C15" s="41"/>
      <c r="D15" s="41">
        <v>9.8457166057653147</v>
      </c>
      <c r="E15" s="41">
        <v>3.9924211665990215</v>
      </c>
      <c r="F15" s="41">
        <v>7.7480037894166731</v>
      </c>
      <c r="G15" s="41">
        <v>6.0901339829476626</v>
      </c>
      <c r="H15" s="41">
        <v>295.56</v>
      </c>
      <c r="I15" s="41">
        <f t="shared" si="13"/>
        <v>4090.0000000000032</v>
      </c>
      <c r="J15" s="41">
        <v>15.879999999999999</v>
      </c>
      <c r="K15" s="41">
        <v>218.98000000000002</v>
      </c>
      <c r="L15" s="41">
        <f t="shared" si="18"/>
        <v>4075.6756171284642</v>
      </c>
      <c r="M15" s="41">
        <f t="shared" si="19"/>
        <v>56399.760705289722</v>
      </c>
      <c r="N15" s="41">
        <f t="shared" si="14"/>
        <v>56.399760705289722</v>
      </c>
      <c r="O15" s="79"/>
      <c r="P15" s="41">
        <f t="shared" si="15"/>
        <v>0</v>
      </c>
      <c r="Q15" s="41">
        <f t="shared" si="28"/>
        <v>0</v>
      </c>
      <c r="R15" s="41">
        <f t="shared" si="1"/>
        <v>0</v>
      </c>
      <c r="S15" s="41">
        <f t="shared" si="16"/>
        <v>2909.9999999999964</v>
      </c>
      <c r="T15" s="41">
        <f t="shared" si="2"/>
        <v>40127.947103274513</v>
      </c>
      <c r="U15" s="41">
        <f t="shared" si="3"/>
        <v>40.127947103274515</v>
      </c>
      <c r="V15" s="41">
        <f t="shared" si="17"/>
        <v>1180.0000000000068</v>
      </c>
      <c r="W15" s="41">
        <f t="shared" si="29"/>
        <v>16271.813602015209</v>
      </c>
      <c r="X15" s="41">
        <f t="shared" si="5"/>
        <v>16.271813602015207</v>
      </c>
      <c r="Y15" s="41">
        <f t="shared" si="6"/>
        <v>2289.9999999999918</v>
      </c>
      <c r="Z15" s="41">
        <f t="shared" si="30"/>
        <v>31578.350125944478</v>
      </c>
      <c r="AA15" s="41">
        <f t="shared" si="8"/>
        <v>31.578350125944478</v>
      </c>
      <c r="AB15" s="41">
        <f t="shared" si="9"/>
        <v>1800.0000000000111</v>
      </c>
      <c r="AC15" s="41">
        <f t="shared" si="31"/>
        <v>24821.410579345244</v>
      </c>
      <c r="AD15" s="42">
        <f t="shared" si="11"/>
        <v>24.821410579345244</v>
      </c>
    </row>
    <row r="16" spans="1:30" ht="15" thickBot="1">
      <c r="A16" s="6" t="s">
        <v>39</v>
      </c>
      <c r="B16" s="43">
        <f t="shared" si="12"/>
        <v>17.444410702837629</v>
      </c>
      <c r="C16" s="43"/>
      <c r="D16" s="43">
        <v>14.812565374363082</v>
      </c>
      <c r="E16" s="43">
        <v>2.6318453284745456</v>
      </c>
      <c r="F16" s="43">
        <v>8.8740425819077338</v>
      </c>
      <c r="G16" s="43">
        <v>8.5703681209298921</v>
      </c>
      <c r="H16" s="43">
        <v>296.37</v>
      </c>
      <c r="I16" s="43">
        <f t="shared" si="13"/>
        <v>5169.9999999999882</v>
      </c>
      <c r="J16" s="43">
        <v>19.309999999999999</v>
      </c>
      <c r="K16" s="43">
        <v>396.38</v>
      </c>
      <c r="L16" s="43">
        <f t="shared" si="18"/>
        <v>6083.6427032625588</v>
      </c>
      <c r="M16" s="43">
        <f t="shared" si="19"/>
        <v>106125.56188503341</v>
      </c>
      <c r="N16" s="43">
        <f t="shared" si="14"/>
        <v>106.12556188503342</v>
      </c>
      <c r="O16" s="80"/>
      <c r="P16" s="43">
        <f t="shared" si="15"/>
        <v>0</v>
      </c>
      <c r="Q16" s="43">
        <f t="shared" si="28"/>
        <v>0</v>
      </c>
      <c r="R16" s="43">
        <f t="shared" si="1"/>
        <v>0</v>
      </c>
      <c r="S16" s="43">
        <f t="shared" si="16"/>
        <v>4389.9999999999864</v>
      </c>
      <c r="T16" s="43">
        <f t="shared" si="2"/>
        <v>90114.355256343595</v>
      </c>
      <c r="U16" s="43">
        <f t="shared" si="3"/>
        <v>90.1143552563436</v>
      </c>
      <c r="V16" s="43">
        <f t="shared" si="17"/>
        <v>780.00000000000102</v>
      </c>
      <c r="W16" s="43">
        <f t="shared" si="29"/>
        <v>16011.206628689821</v>
      </c>
      <c r="X16" s="43">
        <f t="shared" si="5"/>
        <v>16.01120662868982</v>
      </c>
      <c r="Y16" s="43">
        <f t="shared" si="6"/>
        <v>2629.999999999995</v>
      </c>
      <c r="Z16" s="43">
        <f t="shared" si="30"/>
        <v>53986.504401864222</v>
      </c>
      <c r="AA16" s="43">
        <f t="shared" si="8"/>
        <v>53.986504401864224</v>
      </c>
      <c r="AB16" s="43">
        <f t="shared" si="9"/>
        <v>2539.9999999999923</v>
      </c>
      <c r="AC16" s="43">
        <f t="shared" si="31"/>
        <v>52139.057483169185</v>
      </c>
      <c r="AD16" s="44">
        <f t="shared" si="11"/>
        <v>52.139057483169182</v>
      </c>
    </row>
    <row r="17" spans="1:30" ht="15" thickBot="1">
      <c r="A17" s="7" t="s">
        <v>40</v>
      </c>
      <c r="B17" s="45">
        <f t="shared" si="12"/>
        <v>12.597889002383379</v>
      </c>
      <c r="C17" s="45"/>
      <c r="D17" s="45">
        <v>10.441493587561023</v>
      </c>
      <c r="E17" s="45">
        <v>2.156395414822355</v>
      </c>
      <c r="F17" s="45">
        <v>7.6608784473952687</v>
      </c>
      <c r="G17" s="45">
        <v>4.9370105549881087</v>
      </c>
      <c r="H17" s="45">
        <v>176.22</v>
      </c>
      <c r="I17" s="45">
        <f t="shared" si="13"/>
        <v>2219.9999999999991</v>
      </c>
      <c r="J17" s="45">
        <v>8.41</v>
      </c>
      <c r="K17" s="45">
        <v>147.74</v>
      </c>
      <c r="L17" s="45">
        <f t="shared" si="18"/>
        <v>3095.6887990487512</v>
      </c>
      <c r="M17" s="45">
        <f t="shared" si="19"/>
        <v>38999.143876337679</v>
      </c>
      <c r="N17" s="45">
        <f t="shared" si="14"/>
        <v>38.999143876337676</v>
      </c>
      <c r="O17" s="81">
        <f>AVERAGE(N17:N20)</f>
        <v>29.419827498756959</v>
      </c>
      <c r="P17" s="45">
        <f t="shared" si="15"/>
        <v>0</v>
      </c>
      <c r="Q17" s="45">
        <f t="shared" si="28"/>
        <v>0</v>
      </c>
      <c r="R17" s="45">
        <f t="shared" si="1"/>
        <v>0</v>
      </c>
      <c r="S17" s="45">
        <f t="shared" si="16"/>
        <v>1840.0000000000034</v>
      </c>
      <c r="T17" s="45">
        <f t="shared" si="2"/>
        <v>32323.61474435202</v>
      </c>
      <c r="U17" s="45">
        <f t="shared" si="3"/>
        <v>32.323614744352021</v>
      </c>
      <c r="V17" s="45">
        <f t="shared" si="17"/>
        <v>379.9999999999954</v>
      </c>
      <c r="W17" s="45">
        <f t="shared" si="29"/>
        <v>6675.5291319856506</v>
      </c>
      <c r="X17" s="45">
        <f t="shared" si="5"/>
        <v>6.6755291319856509</v>
      </c>
      <c r="Y17" s="45">
        <f t="shared" si="6"/>
        <v>1349.9999999999943</v>
      </c>
      <c r="Z17" s="45">
        <f t="shared" si="30"/>
        <v>23715.695600475527</v>
      </c>
      <c r="AA17" s="45">
        <f t="shared" si="8"/>
        <v>23.715695600475527</v>
      </c>
      <c r="AB17" s="45">
        <f t="shared" si="9"/>
        <v>870.00000000000455</v>
      </c>
      <c r="AC17" s="45">
        <f t="shared" si="31"/>
        <v>15283.448275862151</v>
      </c>
      <c r="AD17" s="46">
        <f t="shared" si="11"/>
        <v>15.283448275862151</v>
      </c>
    </row>
    <row r="18" spans="1:30" ht="15" thickBot="1">
      <c r="A18" s="7" t="s">
        <v>41</v>
      </c>
      <c r="B18" s="47">
        <f t="shared" si="12"/>
        <v>18.400655365807651</v>
      </c>
      <c r="C18" s="47"/>
      <c r="D18" s="47">
        <v>14.934778498960267</v>
      </c>
      <c r="E18" s="47">
        <v>3.4658768668473838</v>
      </c>
      <c r="F18" s="47">
        <v>12.41414077761673</v>
      </c>
      <c r="G18" s="47">
        <v>5.9865145881909205</v>
      </c>
      <c r="H18" s="47">
        <v>158.69</v>
      </c>
      <c r="I18" s="47">
        <f t="shared" si="13"/>
        <v>2920.0000000000159</v>
      </c>
      <c r="J18" s="47">
        <v>9.26</v>
      </c>
      <c r="K18" s="47">
        <v>54.33</v>
      </c>
      <c r="L18" s="47">
        <f t="shared" si="18"/>
        <v>931.06130669546428</v>
      </c>
      <c r="M18" s="47">
        <f t="shared" si="19"/>
        <v>17132.138228941778</v>
      </c>
      <c r="N18" s="47">
        <f t="shared" si="14"/>
        <v>17.132138228941777</v>
      </c>
      <c r="O18" s="82"/>
      <c r="P18" s="47">
        <f t="shared" si="15"/>
        <v>0</v>
      </c>
      <c r="Q18" s="47">
        <f t="shared" si="28"/>
        <v>0</v>
      </c>
      <c r="R18" s="47">
        <f t="shared" si="1"/>
        <v>0</v>
      </c>
      <c r="S18" s="47">
        <f t="shared" si="16"/>
        <v>2370.0000000000045</v>
      </c>
      <c r="T18" s="47">
        <f t="shared" si="2"/>
        <v>13905.194384449271</v>
      </c>
      <c r="U18" s="47">
        <f t="shared" si="3"/>
        <v>13.90519438444927</v>
      </c>
      <c r="V18" s="47">
        <f t="shared" si="17"/>
        <v>550.00000000001137</v>
      </c>
      <c r="W18" s="47">
        <f t="shared" si="29"/>
        <v>3226.9438444925077</v>
      </c>
      <c r="X18" s="47">
        <f t="shared" si="5"/>
        <v>3.2269438444925078</v>
      </c>
      <c r="Y18" s="47">
        <f t="shared" si="6"/>
        <v>1969.9999999999989</v>
      </c>
      <c r="Z18" s="47">
        <f t="shared" si="30"/>
        <v>11558.326133909281</v>
      </c>
      <c r="AA18" s="47">
        <f t="shared" si="8"/>
        <v>11.558326133909281</v>
      </c>
      <c r="AB18" s="47">
        <f t="shared" si="9"/>
        <v>950.00000000001717</v>
      </c>
      <c r="AC18" s="47">
        <f t="shared" si="31"/>
        <v>5573.8120950324983</v>
      </c>
      <c r="AD18" s="48">
        <f t="shared" si="11"/>
        <v>5.5738120950324985</v>
      </c>
    </row>
    <row r="19" spans="1:30" ht="15" thickBot="1">
      <c r="A19" s="7" t="s">
        <v>42</v>
      </c>
      <c r="B19" s="47">
        <f t="shared" si="12"/>
        <v>12.875536480686716</v>
      </c>
      <c r="C19" s="47"/>
      <c r="D19" s="47">
        <v>10.674590073731693</v>
      </c>
      <c r="E19" s="47">
        <v>2.2009464069550218</v>
      </c>
      <c r="F19" s="47">
        <v>8.4186200066030015</v>
      </c>
      <c r="G19" s="47">
        <v>4.4569164740837124</v>
      </c>
      <c r="H19" s="47">
        <v>181.74</v>
      </c>
      <c r="I19" s="47">
        <f t="shared" si="13"/>
        <v>2340.0000000000036</v>
      </c>
      <c r="J19" s="47">
        <v>10.050000000000001</v>
      </c>
      <c r="K19" s="47">
        <v>107.99000000000001</v>
      </c>
      <c r="L19" s="47">
        <f t="shared" si="18"/>
        <v>1952.8460298507464</v>
      </c>
      <c r="M19" s="47">
        <f t="shared" si="19"/>
        <v>25143.940298507503</v>
      </c>
      <c r="N19" s="47">
        <f t="shared" si="14"/>
        <v>25.143940298507502</v>
      </c>
      <c r="O19" s="82"/>
      <c r="P19" s="47">
        <f t="shared" si="15"/>
        <v>0</v>
      </c>
      <c r="Q19" s="47">
        <f t="shared" si="28"/>
        <v>0</v>
      </c>
      <c r="R19" s="47">
        <f t="shared" si="1"/>
        <v>0</v>
      </c>
      <c r="S19" s="47">
        <f t="shared" si="16"/>
        <v>1939.999999999998</v>
      </c>
      <c r="T19" s="47">
        <f t="shared" si="2"/>
        <v>20845.830845771125</v>
      </c>
      <c r="U19" s="47">
        <f t="shared" si="3"/>
        <v>20.845830845771125</v>
      </c>
      <c r="V19" s="47">
        <f t="shared" si="17"/>
        <v>400.00000000000568</v>
      </c>
      <c r="W19" s="47">
        <f t="shared" si="29"/>
        <v>4298.1094527363794</v>
      </c>
      <c r="X19" s="47">
        <f t="shared" si="5"/>
        <v>4.2981094527363792</v>
      </c>
      <c r="Y19" s="47">
        <f t="shared" si="6"/>
        <v>1530.0000000000296</v>
      </c>
      <c r="Z19" s="47">
        <f t="shared" si="30"/>
        <v>16440.268656716737</v>
      </c>
      <c r="AA19" s="47">
        <f t="shared" si="8"/>
        <v>16.440268656716736</v>
      </c>
      <c r="AB19" s="47">
        <f t="shared" si="9"/>
        <v>809.99999999997397</v>
      </c>
      <c r="AC19" s="47">
        <f t="shared" si="31"/>
        <v>8703.6716417907664</v>
      </c>
      <c r="AD19" s="48">
        <f t="shared" si="11"/>
        <v>8.7036716417907662</v>
      </c>
    </row>
    <row r="20" spans="1:30" ht="15" thickBot="1">
      <c r="A20" s="7" t="s">
        <v>43</v>
      </c>
      <c r="B20" s="49">
        <f t="shared" si="12"/>
        <v>18.830205713548729</v>
      </c>
      <c r="C20" s="49"/>
      <c r="D20" s="49">
        <v>12.123557103243666</v>
      </c>
      <c r="E20" s="49">
        <v>6.7066486103050647</v>
      </c>
      <c r="F20" s="49">
        <v>12.574966144321937</v>
      </c>
      <c r="G20" s="49">
        <v>6.2552395692267933</v>
      </c>
      <c r="H20" s="49">
        <v>155.07</v>
      </c>
      <c r="I20" s="49">
        <f t="shared" si="13"/>
        <v>2920.0000000000014</v>
      </c>
      <c r="J20" s="49">
        <v>8.2200000000000006</v>
      </c>
      <c r="K20" s="49">
        <v>102.48</v>
      </c>
      <c r="L20" s="49">
        <f t="shared" si="18"/>
        <v>1933.2814598540144</v>
      </c>
      <c r="M20" s="49">
        <f t="shared" si="19"/>
        <v>36404.087591240888</v>
      </c>
      <c r="N20" s="49">
        <f t="shared" si="14"/>
        <v>36.404087591240888</v>
      </c>
      <c r="O20" s="83"/>
      <c r="P20" s="49">
        <f t="shared" si="15"/>
        <v>0</v>
      </c>
      <c r="Q20" s="49">
        <f t="shared" si="28"/>
        <v>0</v>
      </c>
      <c r="R20" s="49">
        <f t="shared" si="1"/>
        <v>0</v>
      </c>
      <c r="S20" s="49">
        <f t="shared" si="16"/>
        <v>1879.9999999999952</v>
      </c>
      <c r="T20" s="49">
        <f t="shared" si="2"/>
        <v>23438.248175182423</v>
      </c>
      <c r="U20" s="49">
        <f t="shared" si="3"/>
        <v>23.438248175182423</v>
      </c>
      <c r="V20" s="49">
        <f t="shared" si="17"/>
        <v>1040.0000000000064</v>
      </c>
      <c r="W20" s="49">
        <f t="shared" si="29"/>
        <v>12965.839416058472</v>
      </c>
      <c r="X20" s="49">
        <f t="shared" si="5"/>
        <v>12.965839416058472</v>
      </c>
      <c r="Y20" s="49">
        <f t="shared" si="6"/>
        <v>1950.0000000000027</v>
      </c>
      <c r="Z20" s="49">
        <f t="shared" si="30"/>
        <v>24310.948905109522</v>
      </c>
      <c r="AA20" s="49">
        <f t="shared" si="8"/>
        <v>24.310948905109523</v>
      </c>
      <c r="AB20" s="49">
        <f t="shared" si="9"/>
        <v>969.99999999999875</v>
      </c>
      <c r="AC20" s="49">
        <f t="shared" si="31"/>
        <v>12093.138686131371</v>
      </c>
      <c r="AD20" s="50">
        <f t="shared" si="11"/>
        <v>12.093138686131372</v>
      </c>
    </row>
    <row r="21" spans="1:30" ht="15" thickBot="1">
      <c r="A21" s="6" t="s">
        <v>44</v>
      </c>
      <c r="B21" s="39">
        <f t="shared" si="12"/>
        <v>11.119426921843097</v>
      </c>
      <c r="C21" s="39"/>
      <c r="D21" s="39">
        <v>8.6603228910508712</v>
      </c>
      <c r="E21" s="39">
        <v>2.4591040307922256</v>
      </c>
      <c r="F21" s="39">
        <v>3.5282796963540166</v>
      </c>
      <c r="G21" s="39">
        <v>7.5911472254890811</v>
      </c>
      <c r="H21" s="39">
        <v>187.06</v>
      </c>
      <c r="I21" s="39">
        <f t="shared" si="13"/>
        <v>2079.9999999999695</v>
      </c>
      <c r="J21" s="39">
        <v>10.220000000000001</v>
      </c>
      <c r="K21" s="39">
        <v>201.59</v>
      </c>
      <c r="L21" s="39">
        <f t="shared" si="18"/>
        <v>3689.7676516634046</v>
      </c>
      <c r="M21" s="39">
        <f t="shared" si="19"/>
        <v>41028.101761251841</v>
      </c>
      <c r="N21" s="39">
        <f t="shared" si="14"/>
        <v>41.02810176125184</v>
      </c>
      <c r="O21" s="78">
        <f>AVERAGE(N21:N24)</f>
        <v>31.868712156920658</v>
      </c>
      <c r="P21" s="39">
        <f t="shared" si="15"/>
        <v>0</v>
      </c>
      <c r="Q21" s="39">
        <f t="shared" si="28"/>
        <v>0</v>
      </c>
      <c r="R21" s="39">
        <f t="shared" si="1"/>
        <v>0</v>
      </c>
      <c r="S21" s="39">
        <f t="shared" si="16"/>
        <v>1619.9999999999759</v>
      </c>
      <c r="T21" s="39">
        <f t="shared" si="2"/>
        <v>31954.579256359604</v>
      </c>
      <c r="U21" s="39">
        <f t="shared" si="3"/>
        <v>31.954579256359604</v>
      </c>
      <c r="V21" s="39">
        <f t="shared" si="17"/>
        <v>459.99999999999375</v>
      </c>
      <c r="W21" s="39">
        <f t="shared" si="29"/>
        <v>9073.5225048922439</v>
      </c>
      <c r="X21" s="39">
        <f t="shared" si="5"/>
        <v>9.0735225048922441</v>
      </c>
      <c r="Y21" s="39">
        <f t="shared" si="6"/>
        <v>659.99999999998238</v>
      </c>
      <c r="Z21" s="39">
        <f t="shared" si="30"/>
        <v>13018.53228962783</v>
      </c>
      <c r="AA21" s="39">
        <f t="shared" si="8"/>
        <v>13.01853228962783</v>
      </c>
      <c r="AB21" s="39">
        <f t="shared" si="9"/>
        <v>1419.9999999999875</v>
      </c>
      <c r="AC21" s="39">
        <f t="shared" si="31"/>
        <v>28009.569471624018</v>
      </c>
      <c r="AD21" s="40">
        <f t="shared" si="11"/>
        <v>28.009569471624019</v>
      </c>
    </row>
    <row r="22" spans="1:30" ht="15" thickBot="1">
      <c r="A22" s="6" t="s">
        <v>45</v>
      </c>
      <c r="B22" s="41">
        <f t="shared" si="12"/>
        <v>9.1342797300440939</v>
      </c>
      <c r="C22" s="41"/>
      <c r="D22" s="41">
        <v>5.3525715615545</v>
      </c>
      <c r="E22" s="41">
        <v>3.7817081684895943</v>
      </c>
      <c r="F22" s="41">
        <v>4.8871305562019387</v>
      </c>
      <c r="G22" s="41">
        <v>4.2471491738421552</v>
      </c>
      <c r="H22" s="41">
        <v>171.88</v>
      </c>
      <c r="I22" s="41">
        <f t="shared" si="13"/>
        <v>1569.9999999999789</v>
      </c>
      <c r="J22" s="41">
        <v>9.1999999999999993</v>
      </c>
      <c r="K22" s="41">
        <v>214.81</v>
      </c>
      <c r="L22" s="41">
        <f t="shared" si="18"/>
        <v>4013.2111739130441</v>
      </c>
      <c r="M22" s="41">
        <f t="shared" si="19"/>
        <v>36657.793478260377</v>
      </c>
      <c r="N22" s="41">
        <f t="shared" si="14"/>
        <v>36.65779347826038</v>
      </c>
      <c r="O22" s="79"/>
      <c r="P22" s="41">
        <f t="shared" si="15"/>
        <v>0</v>
      </c>
      <c r="Q22" s="41">
        <f t="shared" si="28"/>
        <v>0</v>
      </c>
      <c r="R22" s="41">
        <f t="shared" si="1"/>
        <v>0</v>
      </c>
      <c r="S22" s="41">
        <f t="shared" si="16"/>
        <v>919.99999999998738</v>
      </c>
      <c r="T22" s="41">
        <f t="shared" si="2"/>
        <v>21480.999999999709</v>
      </c>
      <c r="U22" s="41">
        <f t="shared" si="3"/>
        <v>21.48099999999971</v>
      </c>
      <c r="V22" s="41">
        <f t="shared" si="17"/>
        <v>649.99999999999147</v>
      </c>
      <c r="W22" s="41">
        <f t="shared" si="29"/>
        <v>15176.793478260672</v>
      </c>
      <c r="X22" s="41">
        <f t="shared" si="5"/>
        <v>15.176793478260672</v>
      </c>
      <c r="Y22" s="41">
        <f t="shared" si="6"/>
        <v>839.9999999999892</v>
      </c>
      <c r="Z22" s="41">
        <f t="shared" si="30"/>
        <v>19613.086956521489</v>
      </c>
      <c r="AA22" s="41">
        <f t="shared" si="8"/>
        <v>19.613086956521489</v>
      </c>
      <c r="AB22" s="41">
        <f t="shared" si="9"/>
        <v>729.99999999998965</v>
      </c>
      <c r="AC22" s="41">
        <f t="shared" si="31"/>
        <v>17044.706521738892</v>
      </c>
      <c r="AD22" s="42">
        <f t="shared" si="11"/>
        <v>17.044706521738892</v>
      </c>
    </row>
    <row r="23" spans="1:30" ht="15" thickBot="1">
      <c r="A23" s="6" t="s">
        <v>46</v>
      </c>
      <c r="B23" s="41">
        <f t="shared" si="12"/>
        <v>7.6093058067735226</v>
      </c>
      <c r="C23" s="41"/>
      <c r="D23" s="41">
        <v>5.11445144389692</v>
      </c>
      <c r="E23" s="41">
        <v>2.4948543628766027</v>
      </c>
      <c r="F23" s="41">
        <v>4.0541383396742798</v>
      </c>
      <c r="G23" s="41">
        <v>3.5551674670992428</v>
      </c>
      <c r="H23" s="41">
        <v>160.33000000000001</v>
      </c>
      <c r="I23" s="41">
        <f>B23*H23</f>
        <v>1219.9999999999991</v>
      </c>
      <c r="J23" s="41">
        <v>11.1</v>
      </c>
      <c r="K23" s="41">
        <v>224.11</v>
      </c>
      <c r="L23" s="41">
        <f t="shared" si="18"/>
        <v>3237.0771441441448</v>
      </c>
      <c r="M23" s="41">
        <f t="shared" si="19"/>
        <v>24631.909909909897</v>
      </c>
      <c r="N23" s="41">
        <f t="shared" si="14"/>
        <v>24.631909909909897</v>
      </c>
      <c r="O23" s="79"/>
      <c r="P23" s="41">
        <f t="shared" si="15"/>
        <v>0</v>
      </c>
      <c r="Q23" s="41">
        <f t="shared" si="28"/>
        <v>0</v>
      </c>
      <c r="R23" s="41">
        <f t="shared" si="1"/>
        <v>0</v>
      </c>
      <c r="S23" s="41">
        <f t="shared" si="16"/>
        <v>819.99999999999329</v>
      </c>
      <c r="T23" s="41">
        <f t="shared" si="2"/>
        <v>16555.873873873737</v>
      </c>
      <c r="U23" s="41">
        <f t="shared" si="3"/>
        <v>16.555873873873736</v>
      </c>
      <c r="V23" s="41">
        <f t="shared" si="17"/>
        <v>400.00000000000574</v>
      </c>
      <c r="W23" s="41">
        <f t="shared" si="29"/>
        <v>8076.0360360361528</v>
      </c>
      <c r="X23" s="41">
        <f t="shared" si="5"/>
        <v>8.0760360360361521</v>
      </c>
      <c r="Y23" s="41">
        <f t="shared" si="6"/>
        <v>649.99999999997738</v>
      </c>
      <c r="Z23" s="41">
        <f t="shared" si="30"/>
        <v>13123.558558558103</v>
      </c>
      <c r="AA23" s="41">
        <f t="shared" si="8"/>
        <v>13.123558558558104</v>
      </c>
      <c r="AB23" s="41">
        <f t="shared" si="9"/>
        <v>570.0000000000216</v>
      </c>
      <c r="AC23" s="41">
        <f t="shared" si="31"/>
        <v>11508.351351351788</v>
      </c>
      <c r="AD23" s="42">
        <f t="shared" si="11"/>
        <v>11.508351351351788</v>
      </c>
    </row>
    <row r="24" spans="1:30" ht="15" thickBot="1">
      <c r="A24" s="6" t="s">
        <v>47</v>
      </c>
      <c r="B24" s="43">
        <f t="shared" si="12"/>
        <v>7.5541280038066958</v>
      </c>
      <c r="C24" s="43"/>
      <c r="D24" s="43">
        <v>5.4722817035450113</v>
      </c>
      <c r="E24" s="43">
        <v>2.081846300261684</v>
      </c>
      <c r="F24" s="43">
        <v>3.8662859862001975</v>
      </c>
      <c r="G24" s="43">
        <v>3.6878420176064983</v>
      </c>
      <c r="H24" s="43">
        <v>168.12</v>
      </c>
      <c r="I24" s="43">
        <f t="shared" si="13"/>
        <v>1269.9999999999818</v>
      </c>
      <c r="J24" s="43">
        <v>11.5</v>
      </c>
      <c r="K24" s="43">
        <v>227.8</v>
      </c>
      <c r="L24" s="43">
        <f t="shared" si="18"/>
        <v>3330.2379130434788</v>
      </c>
      <c r="M24" s="43">
        <f t="shared" si="19"/>
        <v>25157.043478260512</v>
      </c>
      <c r="N24" s="43">
        <f t="shared" si="14"/>
        <v>25.157043478260512</v>
      </c>
      <c r="O24" s="80"/>
      <c r="P24" s="43">
        <f t="shared" si="15"/>
        <v>0</v>
      </c>
      <c r="Q24" s="43">
        <f t="shared" si="28"/>
        <v>0</v>
      </c>
      <c r="R24" s="43">
        <f t="shared" si="1"/>
        <v>0</v>
      </c>
      <c r="S24" s="43">
        <f t="shared" si="16"/>
        <v>919.99999999998738</v>
      </c>
      <c r="T24" s="43">
        <f t="shared" si="2"/>
        <v>18223.999999999753</v>
      </c>
      <c r="U24" s="43">
        <f t="shared" si="3"/>
        <v>18.223999999999752</v>
      </c>
      <c r="V24" s="43">
        <f t="shared" si="17"/>
        <v>349.99999999999432</v>
      </c>
      <c r="W24" s="43">
        <f t="shared" si="29"/>
        <v>6933.0434782607572</v>
      </c>
      <c r="X24" s="43">
        <f t="shared" si="5"/>
        <v>6.9330434782607568</v>
      </c>
      <c r="Y24" s="43">
        <f t="shared" si="6"/>
        <v>649.99999999997726</v>
      </c>
      <c r="Z24" s="43">
        <f t="shared" si="30"/>
        <v>12875.652173912593</v>
      </c>
      <c r="AA24" s="43">
        <f t="shared" si="8"/>
        <v>12.875652173912593</v>
      </c>
      <c r="AB24" s="43">
        <f t="shared" si="9"/>
        <v>620.00000000000455</v>
      </c>
      <c r="AC24" s="43">
        <f t="shared" si="31"/>
        <v>12281.391304347917</v>
      </c>
      <c r="AD24" s="44">
        <f t="shared" si="11"/>
        <v>12.281391304347917</v>
      </c>
    </row>
    <row r="25" spans="1:30" ht="15" thickBot="1">
      <c r="A25" s="7" t="s">
        <v>48</v>
      </c>
      <c r="B25" s="45">
        <f t="shared" si="12"/>
        <v>10.789500985579407</v>
      </c>
      <c r="C25" s="45"/>
      <c r="D25" s="45">
        <v>7.7290175329391477</v>
      </c>
      <c r="E25" s="45">
        <v>3.0604834526402596</v>
      </c>
      <c r="F25" s="45">
        <v>8.1439983400768092</v>
      </c>
      <c r="G25" s="45">
        <v>2.6455026455025985</v>
      </c>
      <c r="H25" s="45">
        <v>192.78</v>
      </c>
      <c r="I25" s="45">
        <f t="shared" si="13"/>
        <v>2079.9999999999982</v>
      </c>
      <c r="J25" s="45">
        <v>11.129999999999999</v>
      </c>
      <c r="K25" s="45">
        <v>248.37</v>
      </c>
      <c r="L25" s="45">
        <f t="shared" si="18"/>
        <v>4301.9558490566042</v>
      </c>
      <c r="M25" s="45">
        <f t="shared" si="19"/>
        <v>46415.956873315328</v>
      </c>
      <c r="N25" s="45">
        <f t="shared" si="14"/>
        <v>46.415956873315331</v>
      </c>
      <c r="O25" s="81">
        <f t="shared" ref="O25" si="32">AVERAGE(N25:N28)</f>
        <v>31.402003103991547</v>
      </c>
      <c r="P25" s="45">
        <f t="shared" si="15"/>
        <v>0</v>
      </c>
      <c r="Q25" s="45">
        <f t="shared" si="28"/>
        <v>0</v>
      </c>
      <c r="R25" s="45">
        <f t="shared" si="1"/>
        <v>0</v>
      </c>
      <c r="S25" s="45">
        <f t="shared" si="16"/>
        <v>1490.0000000000089</v>
      </c>
      <c r="T25" s="45">
        <f t="shared" si="2"/>
        <v>33249.892183288612</v>
      </c>
      <c r="U25" s="45">
        <f t="shared" si="3"/>
        <v>33.249892183288608</v>
      </c>
      <c r="V25" s="45">
        <f t="shared" si="17"/>
        <v>589.9999999999892</v>
      </c>
      <c r="W25" s="45">
        <f t="shared" si="29"/>
        <v>13166.064690026713</v>
      </c>
      <c r="X25" s="45">
        <f t="shared" si="5"/>
        <v>13.166064690026714</v>
      </c>
      <c r="Y25" s="45">
        <f t="shared" si="6"/>
        <v>1570.0000000000073</v>
      </c>
      <c r="Z25" s="45">
        <f t="shared" si="30"/>
        <v>35035.121293800708</v>
      </c>
      <c r="AA25" s="45">
        <f t="shared" si="8"/>
        <v>35.035121293800707</v>
      </c>
      <c r="AB25" s="45">
        <f t="shared" si="9"/>
        <v>509.99999999999096</v>
      </c>
      <c r="AC25" s="45">
        <f t="shared" si="31"/>
        <v>11380.835579514624</v>
      </c>
      <c r="AD25" s="46">
        <f t="shared" si="11"/>
        <v>11.380835579514624</v>
      </c>
    </row>
    <row r="26" spans="1:30" ht="15" thickBot="1">
      <c r="A26" s="7" t="s">
        <v>49</v>
      </c>
      <c r="B26" s="47">
        <f t="shared" si="12"/>
        <v>15.890213073311498</v>
      </c>
      <c r="C26" s="47"/>
      <c r="D26" s="47">
        <v>12.218610810159943</v>
      </c>
      <c r="E26" s="47">
        <v>3.6716022631515557</v>
      </c>
      <c r="F26" s="47">
        <v>11.375947995666309</v>
      </c>
      <c r="G26" s="47">
        <v>4.514265077645188</v>
      </c>
      <c r="H26" s="47">
        <v>166.14</v>
      </c>
      <c r="I26" s="47">
        <f t="shared" si="13"/>
        <v>2639.9999999999723</v>
      </c>
      <c r="J26" s="47">
        <v>10.5</v>
      </c>
      <c r="K26" s="47">
        <v>132.29000000000002</v>
      </c>
      <c r="L26" s="47">
        <f t="shared" si="18"/>
        <v>2093.2057714285716</v>
      </c>
      <c r="M26" s="47">
        <f t="shared" si="19"/>
        <v>33261.485714285365</v>
      </c>
      <c r="N26" s="47">
        <f t="shared" si="14"/>
        <v>33.261485714285364</v>
      </c>
      <c r="O26" s="82"/>
      <c r="P26" s="47">
        <f t="shared" si="15"/>
        <v>0</v>
      </c>
      <c r="Q26" s="47">
        <f t="shared" si="28"/>
        <v>0</v>
      </c>
      <c r="R26" s="47">
        <f t="shared" si="1"/>
        <v>0</v>
      </c>
      <c r="S26" s="47">
        <f t="shared" si="16"/>
        <v>2029.9999999999727</v>
      </c>
      <c r="T26" s="47">
        <f t="shared" si="2"/>
        <v>25576.066666666331</v>
      </c>
      <c r="U26" s="47">
        <f t="shared" si="3"/>
        <v>25.576066666666332</v>
      </c>
      <c r="V26" s="47">
        <f t="shared" si="17"/>
        <v>609.99999999999943</v>
      </c>
      <c r="W26" s="47">
        <f t="shared" si="29"/>
        <v>7685.4190476190415</v>
      </c>
      <c r="X26" s="47">
        <f t="shared" si="5"/>
        <v>7.6854190476190416</v>
      </c>
      <c r="Y26" s="47">
        <f t="shared" si="6"/>
        <v>1890.0000000000005</v>
      </c>
      <c r="Z26" s="47">
        <f t="shared" si="30"/>
        <v>23812.200000000008</v>
      </c>
      <c r="AA26" s="47">
        <f t="shared" si="8"/>
        <v>23.812200000000008</v>
      </c>
      <c r="AB26" s="47">
        <f t="shared" si="9"/>
        <v>749.99999999997146</v>
      </c>
      <c r="AC26" s="47">
        <f t="shared" si="31"/>
        <v>9449.2857142853572</v>
      </c>
      <c r="AD26" s="48">
        <f t="shared" si="11"/>
        <v>9.4492857142853577</v>
      </c>
    </row>
    <row r="27" spans="1:30" ht="16.5" thickBot="1">
      <c r="A27" s="7" t="s">
        <v>50</v>
      </c>
      <c r="B27" s="47">
        <f t="shared" si="12"/>
        <v>8.5395608225861785</v>
      </c>
      <c r="C27" s="8"/>
      <c r="D27" s="9">
        <v>6.1868246775879552</v>
      </c>
      <c r="E27" s="9">
        <v>2.3527361449982225</v>
      </c>
      <c r="F27" s="9">
        <v>4.4440571627744685</v>
      </c>
      <c r="G27" s="9">
        <v>4.0955036598117092</v>
      </c>
      <c r="H27" s="51">
        <v>229.52</v>
      </c>
      <c r="I27" s="47">
        <f t="shared" si="13"/>
        <v>1959.9999999999798</v>
      </c>
      <c r="J27" s="51">
        <v>13.5</v>
      </c>
      <c r="K27" s="51">
        <v>108.13999999999999</v>
      </c>
      <c r="L27" s="47">
        <f t="shared" si="18"/>
        <v>1838.5402074074073</v>
      </c>
      <c r="M27" s="47">
        <f t="shared" si="19"/>
        <v>15700.325925925761</v>
      </c>
      <c r="N27" s="47">
        <f t="shared" si="14"/>
        <v>15.70032592592576</v>
      </c>
      <c r="O27" s="82"/>
      <c r="P27" s="47">
        <f t="shared" si="15"/>
        <v>0</v>
      </c>
      <c r="Q27" s="47">
        <f t="shared" si="28"/>
        <v>0</v>
      </c>
      <c r="R27" s="47">
        <f t="shared" si="1"/>
        <v>0</v>
      </c>
      <c r="S27" s="47">
        <f t="shared" si="16"/>
        <v>1419.9999999999875</v>
      </c>
      <c r="T27" s="47">
        <f t="shared" si="2"/>
        <v>11374.725925925824</v>
      </c>
      <c r="U27" s="47">
        <f t="shared" si="3"/>
        <v>11.374725925925825</v>
      </c>
      <c r="V27" s="47">
        <f t="shared" si="17"/>
        <v>539.99999999999204</v>
      </c>
      <c r="W27" s="47">
        <f t="shared" si="29"/>
        <v>4325.5999999999358</v>
      </c>
      <c r="X27" s="47">
        <f t="shared" si="5"/>
        <v>4.3255999999999357</v>
      </c>
      <c r="Y27" s="47">
        <f t="shared" si="6"/>
        <v>1019.999999999996</v>
      </c>
      <c r="Z27" s="47">
        <f t="shared" si="30"/>
        <v>8170.5777777777448</v>
      </c>
      <c r="AA27" s="47">
        <f t="shared" si="8"/>
        <v>8.1705777777777442</v>
      </c>
      <c r="AB27" s="47">
        <f t="shared" si="9"/>
        <v>939.99999999998352</v>
      </c>
      <c r="AC27" s="47">
        <f t="shared" si="31"/>
        <v>7529.7481481480145</v>
      </c>
      <c r="AD27" s="48">
        <f t="shared" si="11"/>
        <v>7.5297481481480144</v>
      </c>
    </row>
    <row r="28" spans="1:30" ht="15" thickBot="1">
      <c r="A28" s="7" t="s">
        <v>51</v>
      </c>
      <c r="B28" s="49">
        <f t="shared" si="12"/>
        <v>11.593152794131234</v>
      </c>
      <c r="C28" s="49"/>
      <c r="D28" s="49">
        <v>9.9628656824563766</v>
      </c>
      <c r="E28" s="49">
        <v>1.6302871116748576</v>
      </c>
      <c r="F28" s="49">
        <v>7.4721492618423788</v>
      </c>
      <c r="G28" s="49">
        <v>4.1210035322888556</v>
      </c>
      <c r="H28" s="49">
        <v>220.82</v>
      </c>
      <c r="I28" s="49">
        <f t="shared" si="13"/>
        <v>2560.0000000000591</v>
      </c>
      <c r="J28" s="49">
        <v>13.119999999999997</v>
      </c>
      <c r="K28" s="49">
        <v>154.93</v>
      </c>
      <c r="L28" s="49">
        <f t="shared" si="18"/>
        <v>2607.5947103658541</v>
      </c>
      <c r="M28" s="49">
        <f t="shared" si="19"/>
        <v>30230.243902439732</v>
      </c>
      <c r="N28" s="49">
        <f t="shared" si="14"/>
        <v>30.230243902439732</v>
      </c>
      <c r="O28" s="83"/>
      <c r="P28" s="49">
        <f t="shared" si="15"/>
        <v>0</v>
      </c>
      <c r="Q28" s="49">
        <f t="shared" si="28"/>
        <v>0</v>
      </c>
      <c r="R28" s="49">
        <f t="shared" si="1"/>
        <v>0</v>
      </c>
      <c r="S28" s="49">
        <f t="shared" si="16"/>
        <v>2200.0000000000168</v>
      </c>
      <c r="T28" s="49">
        <f t="shared" si="2"/>
        <v>25979.115853658743</v>
      </c>
      <c r="U28" s="49">
        <f t="shared" si="3"/>
        <v>25.979115853658744</v>
      </c>
      <c r="V28" s="49">
        <f t="shared" si="17"/>
        <v>360.00000000004206</v>
      </c>
      <c r="W28" s="49">
        <f t="shared" si="29"/>
        <v>4251.1280487809854</v>
      </c>
      <c r="X28" s="49">
        <f t="shared" si="5"/>
        <v>4.251128048780985</v>
      </c>
      <c r="Y28" s="49">
        <f t="shared" si="6"/>
        <v>1650.0000000000341</v>
      </c>
      <c r="Z28" s="49">
        <f t="shared" si="30"/>
        <v>19484.336890244311</v>
      </c>
      <c r="AA28" s="49">
        <f t="shared" si="8"/>
        <v>19.484336890244311</v>
      </c>
      <c r="AB28" s="49">
        <f t="shared" si="9"/>
        <v>910.00000000002512</v>
      </c>
      <c r="AC28" s="49">
        <f t="shared" si="31"/>
        <v>10745.907012195421</v>
      </c>
      <c r="AD28" s="50">
        <f t="shared" si="11"/>
        <v>10.745907012195421</v>
      </c>
    </row>
    <row r="29" spans="1:30" ht="15" thickBot="1">
      <c r="A29" s="6" t="s">
        <v>52</v>
      </c>
      <c r="B29" s="39">
        <f t="shared" si="12"/>
        <v>19.065494418650523</v>
      </c>
      <c r="C29" s="39"/>
      <c r="D29" s="39">
        <v>13.780499851822542</v>
      </c>
      <c r="E29" s="39">
        <v>5.2849945668279812</v>
      </c>
      <c r="F29" s="39">
        <v>13.632322434061003</v>
      </c>
      <c r="G29" s="39">
        <v>5.4331719845895199</v>
      </c>
      <c r="H29" s="39">
        <v>202.46</v>
      </c>
      <c r="I29" s="39">
        <f t="shared" si="13"/>
        <v>3859.999999999985</v>
      </c>
      <c r="J29" s="39">
        <v>22.93</v>
      </c>
      <c r="K29" s="39">
        <v>199.85000000000002</v>
      </c>
      <c r="L29" s="39">
        <f t="shared" si="18"/>
        <v>1764.5717836894901</v>
      </c>
      <c r="M29" s="39">
        <f t="shared" si="19"/>
        <v>33642.433493240169</v>
      </c>
      <c r="N29" s="39">
        <f t="shared" si="14"/>
        <v>33.642433493240169</v>
      </c>
      <c r="O29" s="78">
        <f>AVERAGE(N29:N32)</f>
        <v>62.412825477678055</v>
      </c>
      <c r="P29" s="39">
        <f t="shared" si="15"/>
        <v>0</v>
      </c>
      <c r="Q29" s="39">
        <f t="shared" si="28"/>
        <v>0</v>
      </c>
      <c r="R29" s="39">
        <f t="shared" si="1"/>
        <v>0</v>
      </c>
      <c r="S29" s="39">
        <f t="shared" si="16"/>
        <v>2789.9999999999918</v>
      </c>
      <c r="T29" s="39">
        <f t="shared" si="2"/>
        <v>24316.681203663251</v>
      </c>
      <c r="U29" s="39">
        <f t="shared" si="3"/>
        <v>24.316681203663251</v>
      </c>
      <c r="V29" s="39">
        <f t="shared" si="17"/>
        <v>1069.9999999999932</v>
      </c>
      <c r="W29" s="39">
        <f t="shared" si="29"/>
        <v>9325.7522895769143</v>
      </c>
      <c r="X29" s="39">
        <f t="shared" si="5"/>
        <v>9.3257522895769149</v>
      </c>
      <c r="Y29" s="39">
        <f t="shared" si="6"/>
        <v>2759.9999999999909</v>
      </c>
      <c r="Z29" s="39">
        <f t="shared" si="30"/>
        <v>24055.211513301278</v>
      </c>
      <c r="AA29" s="39">
        <f t="shared" si="8"/>
        <v>24.055211513301277</v>
      </c>
      <c r="AB29" s="39">
        <f t="shared" si="9"/>
        <v>1099.9999999999943</v>
      </c>
      <c r="AC29" s="39">
        <f t="shared" si="31"/>
        <v>9587.2219799388968</v>
      </c>
      <c r="AD29" s="40">
        <f t="shared" si="11"/>
        <v>9.5872219799388976</v>
      </c>
    </row>
    <row r="30" spans="1:30" ht="15" thickBot="1">
      <c r="A30" s="6" t="s">
        <v>53</v>
      </c>
      <c r="B30" s="41">
        <f t="shared" si="12"/>
        <v>19.592476489028073</v>
      </c>
      <c r="C30" s="41"/>
      <c r="D30" s="41">
        <v>15.527037617554798</v>
      </c>
      <c r="E30" s="41">
        <v>4.0654388714732761</v>
      </c>
      <c r="F30" s="41">
        <v>12.833072100313363</v>
      </c>
      <c r="G30" s="41">
        <v>6.7594043887147119</v>
      </c>
      <c r="H30" s="41">
        <v>204.16</v>
      </c>
      <c r="I30" s="41">
        <f t="shared" si="13"/>
        <v>3999.9999999999714</v>
      </c>
      <c r="J30" s="41">
        <v>13.000000000000002</v>
      </c>
      <c r="K30" s="41">
        <v>293.77000000000004</v>
      </c>
      <c r="L30" s="41">
        <f t="shared" si="18"/>
        <v>4613.5448615384612</v>
      </c>
      <c r="M30" s="41">
        <f t="shared" si="19"/>
        <v>90390.769230768594</v>
      </c>
      <c r="N30" s="41">
        <f t="shared" si="14"/>
        <v>90.390769230768598</v>
      </c>
      <c r="O30" s="79"/>
      <c r="P30" s="41">
        <f t="shared" si="15"/>
        <v>0</v>
      </c>
      <c r="Q30" s="41">
        <f t="shared" si="28"/>
        <v>0</v>
      </c>
      <c r="R30" s="41">
        <f t="shared" si="1"/>
        <v>0</v>
      </c>
      <c r="S30" s="41">
        <f t="shared" si="16"/>
        <v>3169.9999999999877</v>
      </c>
      <c r="T30" s="41">
        <f t="shared" si="2"/>
        <v>71634.684615384336</v>
      </c>
      <c r="U30" s="41">
        <f t="shared" si="3"/>
        <v>71.63468461538433</v>
      </c>
      <c r="V30" s="41">
        <f t="shared" si="17"/>
        <v>829.99999999998408</v>
      </c>
      <c r="W30" s="41">
        <f t="shared" si="29"/>
        <v>18756.084615384254</v>
      </c>
      <c r="X30" s="41">
        <f t="shared" si="5"/>
        <v>18.756084615384253</v>
      </c>
      <c r="Y30" s="41">
        <f t="shared" si="6"/>
        <v>2619.9999999999759</v>
      </c>
      <c r="Z30" s="41">
        <f t="shared" si="30"/>
        <v>59205.953846153301</v>
      </c>
      <c r="AA30" s="41">
        <f t="shared" si="8"/>
        <v>59.205953846153299</v>
      </c>
      <c r="AB30" s="41">
        <f t="shared" si="9"/>
        <v>1379.9999999999957</v>
      </c>
      <c r="AC30" s="41">
        <f t="shared" si="31"/>
        <v>31184.815384615289</v>
      </c>
      <c r="AD30" s="42">
        <f t="shared" si="11"/>
        <v>31.184815384615288</v>
      </c>
    </row>
    <row r="31" spans="1:30" ht="15" thickBot="1">
      <c r="A31" s="6" t="s">
        <v>54</v>
      </c>
      <c r="B31" s="41">
        <f t="shared" si="12"/>
        <v>12.16931216931223</v>
      </c>
      <c r="C31" s="41"/>
      <c r="D31" s="41">
        <v>8.6772486772487056</v>
      </c>
      <c r="E31" s="41">
        <v>3.4920634920635245</v>
      </c>
      <c r="F31" s="41">
        <v>7.6895943562610469</v>
      </c>
      <c r="G31" s="41">
        <v>4.4797178130511828</v>
      </c>
      <c r="H31" s="41">
        <v>283.5</v>
      </c>
      <c r="I31" s="41">
        <f t="shared" si="13"/>
        <v>3450.0000000000173</v>
      </c>
      <c r="J31" s="41">
        <v>18.96</v>
      </c>
      <c r="K31" s="41">
        <v>351.17</v>
      </c>
      <c r="L31" s="41">
        <f t="shared" si="18"/>
        <v>5250.8805379746836</v>
      </c>
      <c r="M31" s="41">
        <f t="shared" si="19"/>
        <v>63899.604430380066</v>
      </c>
      <c r="N31" s="41">
        <f t="shared" si="14"/>
        <v>63.899604430380066</v>
      </c>
      <c r="O31" s="79"/>
      <c r="P31" s="41">
        <f t="shared" si="15"/>
        <v>0</v>
      </c>
      <c r="Q31" s="41">
        <f t="shared" si="28"/>
        <v>0</v>
      </c>
      <c r="R31" s="41">
        <f t="shared" si="1"/>
        <v>0</v>
      </c>
      <c r="S31" s="41">
        <f t="shared" si="16"/>
        <v>2460.0000000000082</v>
      </c>
      <c r="T31" s="41">
        <f t="shared" si="2"/>
        <v>45563.196202531792</v>
      </c>
      <c r="U31" s="41">
        <f t="shared" si="3"/>
        <v>45.563196202531792</v>
      </c>
      <c r="V31" s="41">
        <f t="shared" si="17"/>
        <v>990.00000000000921</v>
      </c>
      <c r="W31" s="41">
        <f t="shared" si="29"/>
        <v>18336.408227848271</v>
      </c>
      <c r="X31" s="41">
        <f t="shared" si="5"/>
        <v>18.336408227848271</v>
      </c>
      <c r="Y31" s="41">
        <f t="shared" si="6"/>
        <v>2180.0000000000068</v>
      </c>
      <c r="Z31" s="41">
        <f t="shared" si="30"/>
        <v>40377.141350211095</v>
      </c>
      <c r="AA31" s="41">
        <f t="shared" si="8"/>
        <v>40.377141350211097</v>
      </c>
      <c r="AB31" s="41">
        <f t="shared" si="9"/>
        <v>1270.0000000000102</v>
      </c>
      <c r="AC31" s="41">
        <f t="shared" si="31"/>
        <v>23522.463080168967</v>
      </c>
      <c r="AD31" s="42">
        <f t="shared" si="11"/>
        <v>23.522463080168968</v>
      </c>
    </row>
    <row r="32" spans="1:30" ht="15" thickBot="1">
      <c r="A32" s="6" t="s">
        <v>55</v>
      </c>
      <c r="B32" s="43">
        <f t="shared" si="12"/>
        <v>15.206372194062304</v>
      </c>
      <c r="C32" s="43"/>
      <c r="D32" s="43">
        <v>8.6467606593687485</v>
      </c>
      <c r="E32" s="43">
        <v>6.5596115346935555</v>
      </c>
      <c r="F32" s="43">
        <v>11.372832985475153</v>
      </c>
      <c r="G32" s="43">
        <v>3.833539208587152</v>
      </c>
      <c r="H32" s="43">
        <v>234.77</v>
      </c>
      <c r="I32" s="43">
        <f t="shared" si="13"/>
        <v>3570.0000000000073</v>
      </c>
      <c r="J32" s="43">
        <v>16.21</v>
      </c>
      <c r="K32" s="43">
        <v>280.24</v>
      </c>
      <c r="L32" s="43">
        <f t="shared" si="18"/>
        <v>4058.7257742134489</v>
      </c>
      <c r="M32" s="43">
        <f t="shared" si="19"/>
        <v>61718.49475632338</v>
      </c>
      <c r="N32" s="43">
        <f t="shared" si="14"/>
        <v>61.718494756323381</v>
      </c>
      <c r="O32" s="80"/>
      <c r="P32" s="43">
        <f t="shared" si="15"/>
        <v>0</v>
      </c>
      <c r="Q32" s="43">
        <f t="shared" si="28"/>
        <v>0</v>
      </c>
      <c r="R32" s="43">
        <f t="shared" si="1"/>
        <v>0</v>
      </c>
      <c r="S32" s="43">
        <f t="shared" si="16"/>
        <v>2030.0000000000011</v>
      </c>
      <c r="T32" s="43">
        <f t="shared" si="2"/>
        <v>35094.83035163481</v>
      </c>
      <c r="U32" s="43">
        <f t="shared" si="3"/>
        <v>35.094830351634812</v>
      </c>
      <c r="V32" s="43">
        <f t="shared" si="17"/>
        <v>1540.0000000000061</v>
      </c>
      <c r="W32" s="43">
        <f t="shared" si="29"/>
        <v>26623.66440468857</v>
      </c>
      <c r="X32" s="43">
        <f t="shared" si="5"/>
        <v>26.623664404688569</v>
      </c>
      <c r="Y32" s="43">
        <f t="shared" si="6"/>
        <v>2670.0000000000018</v>
      </c>
      <c r="Z32" s="43">
        <f t="shared" si="30"/>
        <v>46159.210363972888</v>
      </c>
      <c r="AA32" s="43">
        <f t="shared" si="8"/>
        <v>46.159210363972889</v>
      </c>
      <c r="AB32" s="43">
        <f t="shared" si="9"/>
        <v>900.00000000000568</v>
      </c>
      <c r="AC32" s="43">
        <f t="shared" si="31"/>
        <v>15559.284392350499</v>
      </c>
      <c r="AD32" s="44">
        <f t="shared" si="11"/>
        <v>15.559284392350499</v>
      </c>
    </row>
    <row r="33" spans="1:30" ht="15" thickBot="1">
      <c r="A33" s="7" t="s">
        <v>56</v>
      </c>
      <c r="B33" s="45">
        <f t="shared" si="12"/>
        <v>14.951931965243045</v>
      </c>
      <c r="C33" s="45"/>
      <c r="D33" s="45">
        <v>12.340543538546939</v>
      </c>
      <c r="E33" s="45">
        <v>2.6113884266961049</v>
      </c>
      <c r="F33" s="45">
        <v>12.224995378073496</v>
      </c>
      <c r="G33" s="45">
        <v>2.7269365871695483</v>
      </c>
      <c r="H33" s="45">
        <v>216.36</v>
      </c>
      <c r="I33" s="45">
        <f t="shared" si="13"/>
        <v>3234.9999999999854</v>
      </c>
      <c r="J33" s="45">
        <v>8.86</v>
      </c>
      <c r="K33" s="45">
        <v>46.550000000000004</v>
      </c>
      <c r="L33" s="45">
        <f t="shared" si="18"/>
        <v>1136.7446952595938</v>
      </c>
      <c r="M33" s="45">
        <f t="shared" si="19"/>
        <v>16996.529345372386</v>
      </c>
      <c r="N33" s="45">
        <f t="shared" si="14"/>
        <v>16.996529345372387</v>
      </c>
      <c r="O33" s="81">
        <f t="shared" ref="O33" si="33">AVERAGE(N33:N36)</f>
        <v>43.142108746947095</v>
      </c>
      <c r="P33" s="45">
        <f t="shared" si="15"/>
        <v>0</v>
      </c>
      <c r="Q33" s="45">
        <f t="shared" si="28"/>
        <v>0</v>
      </c>
      <c r="R33" s="45">
        <f t="shared" si="1"/>
        <v>0</v>
      </c>
      <c r="S33" s="45">
        <f t="shared" si="16"/>
        <v>2670.0000000000159</v>
      </c>
      <c r="T33" s="45">
        <f t="shared" si="2"/>
        <v>14028.047404063293</v>
      </c>
      <c r="U33" s="45">
        <f t="shared" si="3"/>
        <v>14.028047404063292</v>
      </c>
      <c r="V33" s="45">
        <f t="shared" si="17"/>
        <v>564.9999999999693</v>
      </c>
      <c r="W33" s="45">
        <f t="shared" si="29"/>
        <v>2968.4819413090945</v>
      </c>
      <c r="X33" s="45">
        <f t="shared" si="5"/>
        <v>2.9684819413090944</v>
      </c>
      <c r="Y33" s="45">
        <f t="shared" si="6"/>
        <v>2644.9999999999818</v>
      </c>
      <c r="Z33" s="45">
        <f t="shared" si="30"/>
        <v>13896.698645598102</v>
      </c>
      <c r="AA33" s="45">
        <f t="shared" si="8"/>
        <v>13.896698645598102</v>
      </c>
      <c r="AB33" s="45">
        <f t="shared" si="9"/>
        <v>590.00000000000352</v>
      </c>
      <c r="AC33" s="45">
        <f t="shared" si="31"/>
        <v>3099.8306997742857</v>
      </c>
      <c r="AD33" s="46">
        <f t="shared" si="11"/>
        <v>3.0998306997742855</v>
      </c>
    </row>
    <row r="34" spans="1:30" ht="15" thickBot="1">
      <c r="A34" s="7" t="s">
        <v>57</v>
      </c>
      <c r="B34" s="47">
        <f t="shared" si="12"/>
        <v>14.627659574468069</v>
      </c>
      <c r="C34" s="47"/>
      <c r="D34" s="47">
        <v>8.3218943033630648</v>
      </c>
      <c r="E34" s="47">
        <v>6.3057652711050043</v>
      </c>
      <c r="F34" s="47">
        <v>10.895676046671085</v>
      </c>
      <c r="G34" s="47">
        <v>3.7319835277969844</v>
      </c>
      <c r="H34" s="47">
        <v>233.12</v>
      </c>
      <c r="I34" s="47">
        <f t="shared" si="13"/>
        <v>3409.9999999999964</v>
      </c>
      <c r="J34" s="47">
        <v>9.6899999999999977</v>
      </c>
      <c r="K34" s="47">
        <v>206.58</v>
      </c>
      <c r="L34" s="47">
        <f t="shared" si="18"/>
        <v>4969.8585758513946</v>
      </c>
      <c r="M34" s="47">
        <f t="shared" si="19"/>
        <v>72697.399380804898</v>
      </c>
      <c r="N34" s="47">
        <f t="shared" si="14"/>
        <v>72.697399380804896</v>
      </c>
      <c r="O34" s="82"/>
      <c r="P34" s="47">
        <f t="shared" si="15"/>
        <v>0</v>
      </c>
      <c r="Q34" s="47">
        <f t="shared" si="28"/>
        <v>0</v>
      </c>
      <c r="R34" s="47">
        <f t="shared" si="1"/>
        <v>0</v>
      </c>
      <c r="S34" s="47">
        <f t="shared" si="16"/>
        <v>1939.9999999999977</v>
      </c>
      <c r="T34" s="47">
        <f t="shared" si="2"/>
        <v>41358.637770897796</v>
      </c>
      <c r="U34" s="47">
        <f t="shared" si="3"/>
        <v>41.358637770897793</v>
      </c>
      <c r="V34" s="47">
        <f t="shared" si="17"/>
        <v>1469.9999999999986</v>
      </c>
      <c r="W34" s="47">
        <f t="shared" si="29"/>
        <v>31338.761609907102</v>
      </c>
      <c r="X34" s="47">
        <f t="shared" si="5"/>
        <v>31.338761609907102</v>
      </c>
      <c r="Y34" s="47">
        <f t="shared" si="6"/>
        <v>2539.9999999999632</v>
      </c>
      <c r="Z34" s="47">
        <f t="shared" si="30"/>
        <v>54149.969040246906</v>
      </c>
      <c r="AA34" s="47">
        <f t="shared" si="8"/>
        <v>54.149969040246908</v>
      </c>
      <c r="AB34" s="47">
        <f t="shared" si="9"/>
        <v>870.00000000003297</v>
      </c>
      <c r="AC34" s="47">
        <f t="shared" si="31"/>
        <v>18547.430340557985</v>
      </c>
      <c r="AD34" s="48">
        <f t="shared" si="11"/>
        <v>18.547430340557984</v>
      </c>
    </row>
    <row r="35" spans="1:30" ht="15" thickBot="1">
      <c r="A35" s="7" t="s">
        <v>58</v>
      </c>
      <c r="B35" s="47">
        <f t="shared" si="12"/>
        <v>12.895351305455316</v>
      </c>
      <c r="C35" s="47"/>
      <c r="D35" s="47">
        <v>9.2337083421778541</v>
      </c>
      <c r="E35" s="47">
        <v>3.6616429632774614</v>
      </c>
      <c r="F35" s="47">
        <v>10.21545319465084</v>
      </c>
      <c r="G35" s="47">
        <v>2.6798981108044764</v>
      </c>
      <c r="H35" s="47">
        <v>376.88</v>
      </c>
      <c r="I35" s="47">
        <f t="shared" si="13"/>
        <v>4859.9999999999991</v>
      </c>
      <c r="J35" s="47">
        <v>15.1</v>
      </c>
      <c r="K35" s="47">
        <v>192.07</v>
      </c>
      <c r="L35" s="47">
        <f t="shared" si="18"/>
        <v>4793.8636821192058</v>
      </c>
      <c r="M35" s="47">
        <f t="shared" si="19"/>
        <v>61818.55629139072</v>
      </c>
      <c r="N35" s="47">
        <f t="shared" si="14"/>
        <v>61.818556291390721</v>
      </c>
      <c r="O35" s="82"/>
      <c r="P35" s="47">
        <f t="shared" si="15"/>
        <v>0</v>
      </c>
      <c r="Q35" s="47">
        <f t="shared" si="28"/>
        <v>0</v>
      </c>
      <c r="R35" s="47">
        <f t="shared" si="1"/>
        <v>0</v>
      </c>
      <c r="S35" s="47">
        <f t="shared" si="16"/>
        <v>3479.9999999999895</v>
      </c>
      <c r="T35" s="47">
        <f t="shared" si="2"/>
        <v>44265.139072847553</v>
      </c>
      <c r="U35" s="47">
        <f t="shared" si="3"/>
        <v>44.265139072847553</v>
      </c>
      <c r="V35" s="47">
        <f t="shared" si="17"/>
        <v>1380.0000000000095</v>
      </c>
      <c r="W35" s="47">
        <f t="shared" si="29"/>
        <v>17553.417218543167</v>
      </c>
      <c r="X35" s="47">
        <f t="shared" si="5"/>
        <v>17.553417218543167</v>
      </c>
      <c r="Y35" s="47">
        <f t="shared" si="6"/>
        <v>3850.0000000000082</v>
      </c>
      <c r="Z35" s="47">
        <f t="shared" si="30"/>
        <v>48971.490066225269</v>
      </c>
      <c r="AA35" s="47">
        <f t="shared" si="8"/>
        <v>48.971490066225272</v>
      </c>
      <c r="AB35" s="47">
        <f t="shared" si="9"/>
        <v>1009.999999999991</v>
      </c>
      <c r="AC35" s="47">
        <f t="shared" si="31"/>
        <v>12847.066225165448</v>
      </c>
      <c r="AD35" s="48">
        <f t="shared" si="11"/>
        <v>12.847066225165449</v>
      </c>
    </row>
    <row r="36" spans="1:30" ht="15" thickBot="1">
      <c r="A36" s="7" t="s">
        <v>59</v>
      </c>
      <c r="B36" s="49">
        <f t="shared" si="12"/>
        <v>11.261737266386898</v>
      </c>
      <c r="C36" s="49"/>
      <c r="D36" s="49">
        <v>6.6423115244105473</v>
      </c>
      <c r="E36" s="49">
        <v>4.6194257419763503</v>
      </c>
      <c r="F36" s="49">
        <v>7.7292352284049475</v>
      </c>
      <c r="G36" s="49">
        <v>3.5325020379819505</v>
      </c>
      <c r="H36" s="49">
        <v>331.21</v>
      </c>
      <c r="I36" s="49">
        <f t="shared" si="13"/>
        <v>3730.0000000000045</v>
      </c>
      <c r="J36" s="49">
        <v>16.790000000000003</v>
      </c>
      <c r="K36" s="49">
        <v>94.78</v>
      </c>
      <c r="L36" s="49">
        <f t="shared" si="18"/>
        <v>1869.689326980345</v>
      </c>
      <c r="M36" s="49">
        <f t="shared" si="19"/>
        <v>21055.94997022039</v>
      </c>
      <c r="N36" s="49">
        <f t="shared" si="14"/>
        <v>21.055949970220389</v>
      </c>
      <c r="O36" s="83"/>
      <c r="P36" s="49">
        <f t="shared" si="15"/>
        <v>0</v>
      </c>
      <c r="Q36" s="49">
        <f t="shared" si="28"/>
        <v>0</v>
      </c>
      <c r="R36" s="49">
        <f t="shared" si="1"/>
        <v>0</v>
      </c>
      <c r="S36" s="49">
        <f t="shared" si="16"/>
        <v>2200.0000000000173</v>
      </c>
      <c r="T36" s="49">
        <f t="shared" si="2"/>
        <v>12419.058963668946</v>
      </c>
      <c r="U36" s="49">
        <f t="shared" si="3"/>
        <v>12.419058963668945</v>
      </c>
      <c r="V36" s="49">
        <f t="shared" si="17"/>
        <v>1529.9999999999868</v>
      </c>
      <c r="W36" s="49">
        <f t="shared" si="29"/>
        <v>8636.8910065514428</v>
      </c>
      <c r="X36" s="49">
        <f t="shared" si="5"/>
        <v>8.6368910065514424</v>
      </c>
      <c r="Y36" s="49">
        <f t="shared" si="6"/>
        <v>2560.0000000000023</v>
      </c>
      <c r="Z36" s="49">
        <f t="shared" si="30"/>
        <v>14451.268612269219</v>
      </c>
      <c r="AA36" s="49">
        <f t="shared" si="8"/>
        <v>14.451268612269219</v>
      </c>
      <c r="AB36" s="49">
        <f t="shared" si="9"/>
        <v>1170.0000000000018</v>
      </c>
      <c r="AC36" s="49">
        <f t="shared" si="31"/>
        <v>6604.6813579511709</v>
      </c>
      <c r="AD36" s="50">
        <f t="shared" si="11"/>
        <v>6.6046813579511712</v>
      </c>
    </row>
    <row r="37" spans="1:30" ht="15">
      <c r="A37" s="10"/>
    </row>
    <row r="38" spans="1:30" ht="20.25">
      <c r="A38" s="62" t="s">
        <v>63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ht="21">
      <c r="B39" s="70" t="s">
        <v>0</v>
      </c>
      <c r="C39" s="70"/>
      <c r="D39" s="70"/>
      <c r="E39" s="70"/>
      <c r="F39" s="70"/>
      <c r="G39" s="70"/>
    </row>
    <row r="40" spans="1:30" ht="21.75" thickBot="1">
      <c r="A40" s="11" t="s">
        <v>2</v>
      </c>
      <c r="B40" s="12" t="s">
        <v>3</v>
      </c>
      <c r="C40" s="12" t="s">
        <v>4</v>
      </c>
      <c r="D40" s="12" t="s">
        <v>5</v>
      </c>
      <c r="E40" s="12" t="s">
        <v>6</v>
      </c>
      <c r="F40" s="12" t="s">
        <v>7</v>
      </c>
      <c r="G40" s="12" t="s">
        <v>8</v>
      </c>
      <c r="H40" s="12" t="s">
        <v>9</v>
      </c>
      <c r="I40" s="12" t="s">
        <v>10</v>
      </c>
      <c r="J40" s="12" t="s">
        <v>11</v>
      </c>
      <c r="K40" s="12" t="s">
        <v>12</v>
      </c>
      <c r="L40" s="12" t="s">
        <v>13</v>
      </c>
      <c r="M40" s="12" t="s">
        <v>14</v>
      </c>
      <c r="N40" s="12" t="s">
        <v>15</v>
      </c>
      <c r="O40" s="12"/>
      <c r="P40" s="12" t="s">
        <v>4</v>
      </c>
      <c r="Q40" s="12" t="s">
        <v>16</v>
      </c>
      <c r="R40" s="12" t="s">
        <v>17</v>
      </c>
      <c r="S40" s="12" t="s">
        <v>5</v>
      </c>
      <c r="T40" s="12" t="s">
        <v>18</v>
      </c>
      <c r="U40" s="12" t="s">
        <v>19</v>
      </c>
      <c r="V40" s="12" t="s">
        <v>6</v>
      </c>
      <c r="W40" s="12" t="s">
        <v>20</v>
      </c>
      <c r="X40" s="12" t="s">
        <v>21</v>
      </c>
      <c r="Y40" s="12" t="s">
        <v>22</v>
      </c>
      <c r="Z40" s="12" t="s">
        <v>23</v>
      </c>
      <c r="AA40" s="12" t="s">
        <v>24</v>
      </c>
      <c r="AB40" s="12" t="s">
        <v>25</v>
      </c>
      <c r="AC40" s="12" t="s">
        <v>26</v>
      </c>
      <c r="AD40" s="12" t="s">
        <v>27</v>
      </c>
    </row>
    <row r="41" spans="1:30" ht="15" thickBot="1">
      <c r="A41" s="6" t="s">
        <v>28</v>
      </c>
      <c r="B41" s="13">
        <f>C41+D41+E41</f>
        <v>13.7571960717914</v>
      </c>
      <c r="C41" s="13"/>
      <c r="D41" s="13">
        <v>11.386725364036565</v>
      </c>
      <c r="E41" s="13">
        <v>2.3704707077548353</v>
      </c>
      <c r="F41" s="13">
        <v>8.3813071452759473</v>
      </c>
      <c r="G41" s="13">
        <v>5.3758889265154517</v>
      </c>
      <c r="H41" s="13">
        <v>236.24</v>
      </c>
      <c r="I41" s="13">
        <f t="shared" si="13"/>
        <v>3250.0000000000005</v>
      </c>
      <c r="J41" s="13">
        <v>14.69</v>
      </c>
      <c r="K41" s="13">
        <v>331.77</v>
      </c>
      <c r="L41" s="13">
        <f t="shared" si="18"/>
        <v>5335.421701837985</v>
      </c>
      <c r="M41" s="13">
        <f t="shared" si="19"/>
        <v>73400.442477876102</v>
      </c>
      <c r="N41" s="13">
        <f t="shared" si="14"/>
        <v>73.400442477876098</v>
      </c>
      <c r="O41" s="71">
        <f>AVERAGE(N41:N44)</f>
        <v>83.336338299783165</v>
      </c>
      <c r="P41" s="13">
        <f t="shared" si="15"/>
        <v>0</v>
      </c>
      <c r="Q41" s="13">
        <f t="shared" si="28"/>
        <v>0</v>
      </c>
      <c r="R41" s="13">
        <f t="shared" si="1"/>
        <v>0</v>
      </c>
      <c r="S41" s="13">
        <f t="shared" si="16"/>
        <v>2689.9999999999982</v>
      </c>
      <c r="T41" s="13">
        <f t="shared" si="2"/>
        <v>60752.981620149716</v>
      </c>
      <c r="U41" s="13">
        <f t="shared" si="3"/>
        <v>60.752981620149718</v>
      </c>
      <c r="V41" s="13">
        <f t="shared" si="17"/>
        <v>560.00000000000227</v>
      </c>
      <c r="W41" s="13">
        <f t="shared" si="29"/>
        <v>12647.460857726395</v>
      </c>
      <c r="X41" s="13">
        <f t="shared" si="5"/>
        <v>12.647460857726395</v>
      </c>
      <c r="Y41" s="13">
        <f t="shared" si="6"/>
        <v>1979.9999999999898</v>
      </c>
      <c r="Z41" s="13">
        <f t="shared" si="30"/>
        <v>44717.808032675057</v>
      </c>
      <c r="AA41" s="13">
        <f t="shared" si="8"/>
        <v>44.717808032675059</v>
      </c>
      <c r="AB41" s="13">
        <f t="shared" si="9"/>
        <v>1270.0000000000105</v>
      </c>
      <c r="AC41" s="13">
        <f t="shared" si="31"/>
        <v>28682.634445201053</v>
      </c>
      <c r="AD41" s="14">
        <f t="shared" si="11"/>
        <v>28.682634445201053</v>
      </c>
    </row>
    <row r="42" spans="1:30" ht="15" thickBot="1">
      <c r="A42" s="6" t="s">
        <v>29</v>
      </c>
      <c r="B42" s="15">
        <f t="shared" si="12"/>
        <v>18.635795248275546</v>
      </c>
      <c r="C42" s="15"/>
      <c r="D42" s="15">
        <v>16.013876003388322</v>
      </c>
      <c r="E42" s="15">
        <v>2.6219192448872231</v>
      </c>
      <c r="F42" s="15">
        <v>13.028921786132081</v>
      </c>
      <c r="G42" s="15">
        <v>5.606873462143465</v>
      </c>
      <c r="H42" s="15">
        <v>247.91</v>
      </c>
      <c r="I42" s="15">
        <f t="shared" si="13"/>
        <v>4619.9999999999909</v>
      </c>
      <c r="J42" s="15">
        <v>17.47</v>
      </c>
      <c r="K42" s="15">
        <v>387.26</v>
      </c>
      <c r="L42" s="15">
        <f t="shared" si="18"/>
        <v>5495.4565884373214</v>
      </c>
      <c r="M42" s="15">
        <f t="shared" si="19"/>
        <v>102412.20377790478</v>
      </c>
      <c r="N42" s="15">
        <f t="shared" si="14"/>
        <v>102.41220377790478</v>
      </c>
      <c r="O42" s="72"/>
      <c r="P42" s="15">
        <f t="shared" si="15"/>
        <v>0</v>
      </c>
      <c r="Q42" s="15">
        <f t="shared" si="28"/>
        <v>0</v>
      </c>
      <c r="R42" s="15">
        <f t="shared" si="1"/>
        <v>0</v>
      </c>
      <c r="S42" s="15">
        <f t="shared" si="16"/>
        <v>3969.9999999999991</v>
      </c>
      <c r="T42" s="15">
        <f t="shared" si="2"/>
        <v>88003.560389238686</v>
      </c>
      <c r="U42" s="15">
        <f t="shared" si="3"/>
        <v>88.003560389238686</v>
      </c>
      <c r="V42" s="15">
        <f t="shared" si="17"/>
        <v>649.99999999999147</v>
      </c>
      <c r="W42" s="15">
        <f t="shared" si="29"/>
        <v>14408.643388666096</v>
      </c>
      <c r="X42" s="15">
        <f t="shared" si="5"/>
        <v>14.408643388666096</v>
      </c>
      <c r="Y42" s="15">
        <f t="shared" si="6"/>
        <v>3230.0000000000041</v>
      </c>
      <c r="Z42" s="15">
        <f t="shared" si="30"/>
        <v>71599.874069834084</v>
      </c>
      <c r="AA42" s="15">
        <f t="shared" si="8"/>
        <v>71.599874069834087</v>
      </c>
      <c r="AB42" s="15">
        <f t="shared" si="9"/>
        <v>1389.9999999999864</v>
      </c>
      <c r="AC42" s="15">
        <f t="shared" si="31"/>
        <v>30812.329708070676</v>
      </c>
      <c r="AD42" s="16">
        <f t="shared" si="11"/>
        <v>30.812329708070678</v>
      </c>
    </row>
    <row r="43" spans="1:30" ht="15" thickBot="1">
      <c r="A43" s="6" t="s">
        <v>30</v>
      </c>
      <c r="B43" s="15">
        <f t="shared" si="12"/>
        <v>13.078826440438251</v>
      </c>
      <c r="C43" s="15"/>
      <c r="D43" s="15">
        <v>9.1583919791766917</v>
      </c>
      <c r="E43" s="15">
        <v>3.9204344612615589</v>
      </c>
      <c r="F43" s="15">
        <v>8.001542466017483</v>
      </c>
      <c r="G43" s="15">
        <v>5.0772839744207667</v>
      </c>
      <c r="H43" s="15">
        <v>311.19</v>
      </c>
      <c r="I43" s="15">
        <f t="shared" si="13"/>
        <v>4069.9999999999791</v>
      </c>
      <c r="J43" s="15">
        <v>17.080000000000002</v>
      </c>
      <c r="K43" s="15">
        <v>276.02000000000004</v>
      </c>
      <c r="L43" s="15">
        <f t="shared" si="18"/>
        <v>5028.9615807962527</v>
      </c>
      <c r="M43" s="15">
        <f t="shared" si="19"/>
        <v>65772.915690866168</v>
      </c>
      <c r="N43" s="15">
        <f t="shared" si="14"/>
        <v>65.772915690866171</v>
      </c>
      <c r="O43" s="72"/>
      <c r="P43" s="15">
        <f t="shared" si="15"/>
        <v>0</v>
      </c>
      <c r="Q43" s="15">
        <f t="shared" si="28"/>
        <v>0</v>
      </c>
      <c r="R43" s="15">
        <f t="shared" si="1"/>
        <v>0</v>
      </c>
      <c r="S43" s="15">
        <f t="shared" si="16"/>
        <v>2849.9999999999945</v>
      </c>
      <c r="T43" s="15">
        <f t="shared" si="2"/>
        <v>46057.20140515214</v>
      </c>
      <c r="U43" s="15">
        <f t="shared" si="3"/>
        <v>46.057201405152142</v>
      </c>
      <c r="V43" s="15">
        <f t="shared" si="17"/>
        <v>1219.9999999999845</v>
      </c>
      <c r="W43" s="15">
        <f t="shared" si="29"/>
        <v>19715.714285714035</v>
      </c>
      <c r="X43" s="15">
        <f t="shared" si="5"/>
        <v>19.715714285714036</v>
      </c>
      <c r="Y43" s="15">
        <f t="shared" si="6"/>
        <v>2489.9999999999804</v>
      </c>
      <c r="Z43" s="15">
        <f t="shared" si="30"/>
        <v>40239.449648711627</v>
      </c>
      <c r="AA43" s="15">
        <f t="shared" si="8"/>
        <v>40.239449648711627</v>
      </c>
      <c r="AB43" s="15">
        <f t="shared" si="9"/>
        <v>1579.9999999999984</v>
      </c>
      <c r="AC43" s="15">
        <f t="shared" si="31"/>
        <v>25533.466042154541</v>
      </c>
      <c r="AD43" s="16">
        <f t="shared" si="11"/>
        <v>25.53346604215454</v>
      </c>
    </row>
    <row r="44" spans="1:30" ht="15" thickBot="1">
      <c r="A44" s="6" t="s">
        <v>31</v>
      </c>
      <c r="B44" s="17">
        <f t="shared" si="12"/>
        <v>17.245980385616221</v>
      </c>
      <c r="C44" s="17"/>
      <c r="D44" s="17">
        <v>13.810127426779689</v>
      </c>
      <c r="E44" s="17">
        <v>3.4358529588365316</v>
      </c>
      <c r="F44" s="17">
        <v>11.942090866635574</v>
      </c>
      <c r="G44" s="17">
        <v>5.303889518980645</v>
      </c>
      <c r="H44" s="17">
        <v>299.77999999999997</v>
      </c>
      <c r="I44" s="17">
        <f t="shared" si="13"/>
        <v>5170.00000000003</v>
      </c>
      <c r="J44" s="17">
        <v>20.12</v>
      </c>
      <c r="K44" s="17">
        <v>357.09999999999997</v>
      </c>
      <c r="L44" s="17">
        <f t="shared" si="18"/>
        <v>5320.6480119284279</v>
      </c>
      <c r="M44" s="17">
        <f t="shared" si="19"/>
        <v>91759.791252485607</v>
      </c>
      <c r="N44" s="17">
        <f t="shared" si="14"/>
        <v>91.759791252485613</v>
      </c>
      <c r="O44" s="73"/>
      <c r="P44" s="17">
        <f t="shared" si="15"/>
        <v>0</v>
      </c>
      <c r="Q44" s="17">
        <f t="shared" si="28"/>
        <v>0</v>
      </c>
      <c r="R44" s="17">
        <f t="shared" si="1"/>
        <v>0</v>
      </c>
      <c r="S44" s="17">
        <f t="shared" si="16"/>
        <v>4140.0000000000146</v>
      </c>
      <c r="T44" s="17">
        <f t="shared" si="2"/>
        <v>73478.827037773604</v>
      </c>
      <c r="U44" s="17">
        <f t="shared" si="3"/>
        <v>73.478827037773598</v>
      </c>
      <c r="V44" s="17">
        <f t="shared" si="17"/>
        <v>1030.0000000000155</v>
      </c>
      <c r="W44" s="17">
        <f t="shared" si="29"/>
        <v>18280.964214711999</v>
      </c>
      <c r="X44" s="17">
        <f t="shared" si="5"/>
        <v>18.280964214712</v>
      </c>
      <c r="Y44" s="17">
        <f t="shared" si="6"/>
        <v>3580.0000000000123</v>
      </c>
      <c r="Z44" s="17">
        <f t="shared" si="30"/>
        <v>63539.662027833205</v>
      </c>
      <c r="AA44" s="17">
        <f t="shared" si="8"/>
        <v>63.539662027833202</v>
      </c>
      <c r="AB44" s="17">
        <f t="shared" si="9"/>
        <v>1590.0000000000175</v>
      </c>
      <c r="AC44" s="17">
        <f t="shared" si="31"/>
        <v>28220.129224652392</v>
      </c>
      <c r="AD44" s="18">
        <f t="shared" si="11"/>
        <v>28.220129224652393</v>
      </c>
    </row>
    <row r="45" spans="1:30" ht="15" thickBot="1">
      <c r="A45" s="7" t="s">
        <v>32</v>
      </c>
      <c r="B45" s="19">
        <f t="shared" si="12"/>
        <v>16.1582722471823</v>
      </c>
      <c r="C45" s="19"/>
      <c r="D45" s="19">
        <v>11.862536454638683</v>
      </c>
      <c r="E45" s="19">
        <v>4.2957357925436179</v>
      </c>
      <c r="F45" s="19">
        <v>10.286119650035578</v>
      </c>
      <c r="G45" s="19">
        <v>5.8721525971467212</v>
      </c>
      <c r="H45" s="19">
        <v>253.74</v>
      </c>
      <c r="I45" s="19">
        <f t="shared" si="13"/>
        <v>4100.0000000000373</v>
      </c>
      <c r="J45" s="19">
        <v>15.16</v>
      </c>
      <c r="K45" s="19">
        <v>784.37</v>
      </c>
      <c r="L45" s="19">
        <f t="shared" si="18"/>
        <v>13128.367005277045</v>
      </c>
      <c r="M45" s="19">
        <f t="shared" si="19"/>
        <v>212131.7282321919</v>
      </c>
      <c r="N45" s="19">
        <f t="shared" si="14"/>
        <v>212.1317282321919</v>
      </c>
      <c r="O45" s="74">
        <f>AVERAGE(N45:N48)</f>
        <v>173.4375393581995</v>
      </c>
      <c r="P45" s="19">
        <f t="shared" si="15"/>
        <v>0</v>
      </c>
      <c r="Q45" s="19">
        <f t="shared" si="28"/>
        <v>0</v>
      </c>
      <c r="R45" s="19">
        <f t="shared" si="1"/>
        <v>0</v>
      </c>
      <c r="S45" s="19">
        <f t="shared" si="16"/>
        <v>3010.0000000000196</v>
      </c>
      <c r="T45" s="19">
        <f t="shared" si="2"/>
        <v>155735.73218997463</v>
      </c>
      <c r="U45" s="19">
        <f t="shared" si="3"/>
        <v>155.73573218997464</v>
      </c>
      <c r="V45" s="19">
        <f t="shared" si="17"/>
        <v>1090.0000000000177</v>
      </c>
      <c r="W45" s="19">
        <f t="shared" si="29"/>
        <v>56395.996042217273</v>
      </c>
      <c r="X45" s="19">
        <f t="shared" si="5"/>
        <v>56.395996042217277</v>
      </c>
      <c r="Y45" s="19">
        <f t="shared" si="6"/>
        <v>2610.0000000000277</v>
      </c>
      <c r="Z45" s="19">
        <f t="shared" si="30"/>
        <v>135039.95382585895</v>
      </c>
      <c r="AA45" s="19">
        <f t="shared" si="8"/>
        <v>135.03995382585896</v>
      </c>
      <c r="AB45" s="19">
        <f t="shared" si="9"/>
        <v>1490.0000000000091</v>
      </c>
      <c r="AC45" s="19">
        <f t="shared" si="31"/>
        <v>77091.774406332916</v>
      </c>
      <c r="AD45" s="20">
        <f t="shared" si="11"/>
        <v>77.091774406332917</v>
      </c>
    </row>
    <row r="46" spans="1:30" ht="15" thickBot="1">
      <c r="A46" s="7" t="s">
        <v>33</v>
      </c>
      <c r="B46" s="21">
        <f t="shared" si="12"/>
        <v>21.84143222506399</v>
      </c>
      <c r="C46" s="21"/>
      <c r="D46" s="21">
        <v>16.777493606138112</v>
      </c>
      <c r="E46" s="21">
        <v>5.0639386189258779</v>
      </c>
      <c r="F46" s="21">
        <v>16.572890025575347</v>
      </c>
      <c r="G46" s="21">
        <v>5.2685421994886426</v>
      </c>
      <c r="H46" s="21">
        <v>195.5</v>
      </c>
      <c r="I46" s="21">
        <f t="shared" si="13"/>
        <v>4270.00000000001</v>
      </c>
      <c r="J46" s="21">
        <v>15.350000000000001</v>
      </c>
      <c r="K46" s="21">
        <v>320.57</v>
      </c>
      <c r="L46" s="21">
        <f t="shared" si="18"/>
        <v>4082.8296416938106</v>
      </c>
      <c r="M46" s="21">
        <f t="shared" si="19"/>
        <v>89174.846905537663</v>
      </c>
      <c r="N46" s="21">
        <f t="shared" si="14"/>
        <v>89.174846905537663</v>
      </c>
      <c r="O46" s="75"/>
      <c r="P46" s="21">
        <f t="shared" si="15"/>
        <v>0</v>
      </c>
      <c r="Q46" s="21">
        <f t="shared" si="28"/>
        <v>0</v>
      </c>
      <c r="R46" s="21">
        <f t="shared" si="1"/>
        <v>0</v>
      </c>
      <c r="S46" s="21">
        <f t="shared" si="16"/>
        <v>3280.0000000000009</v>
      </c>
      <c r="T46" s="21">
        <f t="shared" si="2"/>
        <v>68499.648208469065</v>
      </c>
      <c r="U46" s="21">
        <f t="shared" si="3"/>
        <v>68.499648208469068</v>
      </c>
      <c r="V46" s="21">
        <f t="shared" si="17"/>
        <v>990.00000000000909</v>
      </c>
      <c r="W46" s="21">
        <f t="shared" si="29"/>
        <v>20675.19869706859</v>
      </c>
      <c r="X46" s="21">
        <f t="shared" si="5"/>
        <v>20.675198697068591</v>
      </c>
      <c r="Y46" s="21">
        <f t="shared" si="6"/>
        <v>3239.9999999999804</v>
      </c>
      <c r="Z46" s="21">
        <f t="shared" si="30"/>
        <v>67664.286644950727</v>
      </c>
      <c r="AA46" s="21">
        <f t="shared" si="8"/>
        <v>67.664286644950721</v>
      </c>
      <c r="AB46" s="21">
        <f t="shared" si="9"/>
        <v>1030.0000000000296</v>
      </c>
      <c r="AC46" s="21">
        <f t="shared" si="31"/>
        <v>21510.560260586935</v>
      </c>
      <c r="AD46" s="22">
        <f t="shared" si="11"/>
        <v>21.510560260586935</v>
      </c>
    </row>
    <row r="47" spans="1:30" ht="15" thickBot="1">
      <c r="A47" s="7" t="s">
        <v>34</v>
      </c>
      <c r="B47" s="21">
        <f t="shared" si="12"/>
        <v>12.017137483019125</v>
      </c>
      <c r="C47" s="21"/>
      <c r="D47" s="21">
        <v>8.9867289003447848</v>
      </c>
      <c r="E47" s="21">
        <v>3.0304085826743399</v>
      </c>
      <c r="F47" s="21">
        <v>8.7777352049879198</v>
      </c>
      <c r="G47" s="21">
        <v>3.2394022780312048</v>
      </c>
      <c r="H47" s="21">
        <v>287.08999999999997</v>
      </c>
      <c r="I47" s="21">
        <f t="shared" si="13"/>
        <v>3449.9999999999604</v>
      </c>
      <c r="J47" s="21">
        <v>14.5</v>
      </c>
      <c r="K47" s="21">
        <v>530.86</v>
      </c>
      <c r="L47" s="21">
        <f t="shared" si="18"/>
        <v>10510.661889655172</v>
      </c>
      <c r="M47" s="21">
        <f t="shared" si="19"/>
        <v>126308.06896551579</v>
      </c>
      <c r="N47" s="21">
        <f t="shared" si="14"/>
        <v>126.30806896551579</v>
      </c>
      <c r="O47" s="75"/>
      <c r="P47" s="21">
        <f t="shared" si="15"/>
        <v>0</v>
      </c>
      <c r="Q47" s="21">
        <f t="shared" si="28"/>
        <v>0</v>
      </c>
      <c r="R47" s="21">
        <f t="shared" si="1"/>
        <v>0</v>
      </c>
      <c r="S47" s="21">
        <f t="shared" si="16"/>
        <v>2579.9999999999841</v>
      </c>
      <c r="T47" s="21">
        <f t="shared" si="2"/>
        <v>94456.468965516673</v>
      </c>
      <c r="U47" s="21">
        <f t="shared" si="3"/>
        <v>94.456468965516677</v>
      </c>
      <c r="V47" s="21">
        <f t="shared" si="17"/>
        <v>869.99999999997613</v>
      </c>
      <c r="W47" s="21">
        <f t="shared" si="29"/>
        <v>31851.599999999125</v>
      </c>
      <c r="X47" s="21">
        <f t="shared" si="5"/>
        <v>31.851599999999124</v>
      </c>
      <c r="Y47" s="21">
        <f t="shared" si="6"/>
        <v>2519.9999999999818</v>
      </c>
      <c r="Z47" s="21">
        <f t="shared" si="30"/>
        <v>92259.806896551061</v>
      </c>
      <c r="AA47" s="21">
        <f t="shared" si="8"/>
        <v>92.259806896551055</v>
      </c>
      <c r="AB47" s="21">
        <f t="shared" si="9"/>
        <v>929.99999999997851</v>
      </c>
      <c r="AC47" s="21">
        <f t="shared" si="31"/>
        <v>34048.26206896473</v>
      </c>
      <c r="AD47" s="22">
        <f t="shared" si="11"/>
        <v>34.048262068964732</v>
      </c>
    </row>
    <row r="48" spans="1:30" ht="15" thickBot="1">
      <c r="A48" s="7" t="s">
        <v>35</v>
      </c>
      <c r="B48" s="23">
        <f t="shared" si="12"/>
        <v>18.615249780894011</v>
      </c>
      <c r="C48" s="23"/>
      <c r="D48" s="23">
        <v>13.251533742331292</v>
      </c>
      <c r="E48" s="23">
        <v>5.3637160385627176</v>
      </c>
      <c r="F48" s="23">
        <v>14.198071866783563</v>
      </c>
      <c r="G48" s="23">
        <v>4.4171779141104466</v>
      </c>
      <c r="H48" s="23">
        <v>285.25</v>
      </c>
      <c r="I48" s="23">
        <f t="shared" si="13"/>
        <v>5310.0000000000164</v>
      </c>
      <c r="J48" s="23">
        <v>17.63</v>
      </c>
      <c r="K48" s="23">
        <v>883.6099999999999</v>
      </c>
      <c r="L48" s="23">
        <f t="shared" si="18"/>
        <v>14296.639393079977</v>
      </c>
      <c r="M48" s="23">
        <f t="shared" si="19"/>
        <v>266135.51332955266</v>
      </c>
      <c r="N48" s="23">
        <f t="shared" si="14"/>
        <v>266.13551332955268</v>
      </c>
      <c r="O48" s="76"/>
      <c r="P48" s="23">
        <f t="shared" si="15"/>
        <v>0</v>
      </c>
      <c r="Q48" s="23">
        <f t="shared" si="28"/>
        <v>0</v>
      </c>
      <c r="R48" s="23">
        <f t="shared" si="1"/>
        <v>0</v>
      </c>
      <c r="S48" s="23">
        <f t="shared" si="16"/>
        <v>3780.0000000000009</v>
      </c>
      <c r="T48" s="23">
        <f t="shared" si="2"/>
        <v>189452.39931934205</v>
      </c>
      <c r="U48" s="23">
        <f t="shared" si="3"/>
        <v>189.45239931934205</v>
      </c>
      <c r="V48" s="23">
        <f t="shared" si="17"/>
        <v>1530.0000000000152</v>
      </c>
      <c r="W48" s="23">
        <f t="shared" si="29"/>
        <v>76683.114010210629</v>
      </c>
      <c r="X48" s="23">
        <f t="shared" si="5"/>
        <v>76.68311401021063</v>
      </c>
      <c r="Y48" s="23">
        <f t="shared" si="6"/>
        <v>4050.0000000000114</v>
      </c>
      <c r="Z48" s="23">
        <f t="shared" si="30"/>
        <v>202984.71355643845</v>
      </c>
      <c r="AA48" s="23">
        <f t="shared" si="8"/>
        <v>202.98471355643846</v>
      </c>
      <c r="AB48" s="23">
        <f t="shared" si="9"/>
        <v>1260.0000000000048</v>
      </c>
      <c r="AC48" s="23">
        <f t="shared" si="31"/>
        <v>63150.799773114246</v>
      </c>
      <c r="AD48" s="24">
        <f t="shared" si="11"/>
        <v>63.150799773114244</v>
      </c>
    </row>
    <row r="49" spans="1:30" ht="15" thickBot="1">
      <c r="A49" s="6" t="s">
        <v>36</v>
      </c>
      <c r="B49" s="25">
        <f t="shared" si="12"/>
        <v>20.677350495428026</v>
      </c>
      <c r="C49" s="25"/>
      <c r="D49" s="26">
        <v>16.822251250517734</v>
      </c>
      <c r="E49" s="25">
        <v>3.8550992449102934</v>
      </c>
      <c r="F49" s="25">
        <v>14.145984006117175</v>
      </c>
      <c r="G49" s="13">
        <v>6.5313664893108516</v>
      </c>
      <c r="H49" s="13">
        <v>313.87</v>
      </c>
      <c r="I49" s="13">
        <f t="shared" si="13"/>
        <v>6489.9999999999945</v>
      </c>
      <c r="J49" s="13">
        <v>13.219999999999999</v>
      </c>
      <c r="K49" s="13">
        <v>456.06999999999994</v>
      </c>
      <c r="L49" s="13">
        <f t="shared" si="18"/>
        <v>10828.040158850226</v>
      </c>
      <c r="M49" s="13">
        <f t="shared" si="19"/>
        <v>223895.18154311628</v>
      </c>
      <c r="N49" s="13">
        <f t="shared" si="14"/>
        <v>223.89518154311628</v>
      </c>
      <c r="O49" s="71">
        <f>AVERAGE(N49:N52)</f>
        <v>153.33162031196468</v>
      </c>
      <c r="P49" s="13">
        <f t="shared" si="15"/>
        <v>0</v>
      </c>
      <c r="Q49" s="13">
        <f t="shared" si="28"/>
        <v>0</v>
      </c>
      <c r="R49" s="13">
        <f t="shared" si="1"/>
        <v>0</v>
      </c>
      <c r="S49" s="13">
        <f t="shared" si="16"/>
        <v>5280.0000000000009</v>
      </c>
      <c r="T49" s="13">
        <f t="shared" si="2"/>
        <v>182152.01210287446</v>
      </c>
      <c r="U49" s="13">
        <f t="shared" si="3"/>
        <v>182.15201210287447</v>
      </c>
      <c r="V49" s="13">
        <f t="shared" si="17"/>
        <v>1209.9999999999939</v>
      </c>
      <c r="W49" s="13">
        <f t="shared" si="29"/>
        <v>41743.169440241843</v>
      </c>
      <c r="X49" s="13">
        <f t="shared" si="5"/>
        <v>41.743169440241843</v>
      </c>
      <c r="Y49" s="13">
        <f t="shared" si="6"/>
        <v>4439.9999999999973</v>
      </c>
      <c r="Z49" s="13">
        <f t="shared" si="30"/>
        <v>153173.28290468975</v>
      </c>
      <c r="AA49" s="13">
        <f t="shared" si="8"/>
        <v>153.17328290468976</v>
      </c>
      <c r="AB49" s="13">
        <f t="shared" si="9"/>
        <v>2049.9999999999968</v>
      </c>
      <c r="AC49" s="13">
        <f t="shared" si="31"/>
        <v>70721.898638426515</v>
      </c>
      <c r="AD49" s="14">
        <f t="shared" si="11"/>
        <v>70.721898638426509</v>
      </c>
    </row>
    <row r="50" spans="1:30" ht="15" thickBot="1">
      <c r="A50" s="6" t="s">
        <v>37</v>
      </c>
      <c r="B50" s="27">
        <f t="shared" si="12"/>
        <v>22.618780636273311</v>
      </c>
      <c r="C50" s="27"/>
      <c r="D50" s="28">
        <v>17.941242431038333</v>
      </c>
      <c r="E50" s="27">
        <v>4.6775382052349777</v>
      </c>
      <c r="F50" s="27">
        <v>13.968538749879858</v>
      </c>
      <c r="G50" s="15">
        <v>8.6502418863934523</v>
      </c>
      <c r="H50" s="15">
        <v>312.13</v>
      </c>
      <c r="I50" s="15">
        <f t="shared" si="13"/>
        <v>7059.9999999999882</v>
      </c>
      <c r="J50" s="15">
        <v>16.889999999999997</v>
      </c>
      <c r="K50" s="15">
        <v>273.83000000000004</v>
      </c>
      <c r="L50" s="15">
        <f t="shared" si="18"/>
        <v>5060.4237951450577</v>
      </c>
      <c r="M50" s="15">
        <f t="shared" si="19"/>
        <v>114460.61574896373</v>
      </c>
      <c r="N50" s="15">
        <f t="shared" si="14"/>
        <v>114.46061574896373</v>
      </c>
      <c r="O50" s="72"/>
      <c r="P50" s="15">
        <f t="shared" si="15"/>
        <v>0</v>
      </c>
      <c r="Q50" s="15">
        <f t="shared" si="28"/>
        <v>0</v>
      </c>
      <c r="R50" s="15">
        <f t="shared" si="1"/>
        <v>0</v>
      </c>
      <c r="S50" s="15">
        <f t="shared" si="16"/>
        <v>5599.9999999999945</v>
      </c>
      <c r="T50" s="15">
        <f t="shared" si="2"/>
        <v>90790.290112492541</v>
      </c>
      <c r="U50" s="15">
        <f t="shared" si="3"/>
        <v>90.790290112492542</v>
      </c>
      <c r="V50" s="15">
        <f t="shared" si="17"/>
        <v>1459.9999999999936</v>
      </c>
      <c r="W50" s="15">
        <f t="shared" si="29"/>
        <v>23670.325636471189</v>
      </c>
      <c r="X50" s="15">
        <f t="shared" si="5"/>
        <v>23.67032563647119</v>
      </c>
      <c r="Y50" s="15">
        <f t="shared" si="6"/>
        <v>4360</v>
      </c>
      <c r="Z50" s="15">
        <f t="shared" si="30"/>
        <v>70686.725873297837</v>
      </c>
      <c r="AA50" s="15">
        <f t="shared" si="8"/>
        <v>70.686725873297831</v>
      </c>
      <c r="AB50" s="15">
        <f t="shared" si="9"/>
        <v>2699.9999999999882</v>
      </c>
      <c r="AC50" s="15">
        <f t="shared" si="31"/>
        <v>43773.889875665896</v>
      </c>
      <c r="AD50" s="16">
        <f t="shared" si="11"/>
        <v>43.773889875665894</v>
      </c>
    </row>
    <row r="51" spans="1:30" ht="15" thickBot="1">
      <c r="A51" s="6" t="s">
        <v>38</v>
      </c>
      <c r="B51" s="27">
        <f t="shared" si="12"/>
        <v>18.905375504360283</v>
      </c>
      <c r="C51" s="27"/>
      <c r="D51" s="28">
        <v>15.195887023298242</v>
      </c>
      <c r="E51" s="27">
        <v>3.7094884810620408</v>
      </c>
      <c r="F51" s="27">
        <v>12.560197839385701</v>
      </c>
      <c r="G51" s="15">
        <v>6.3451776649745817</v>
      </c>
      <c r="H51" s="15">
        <v>307.32</v>
      </c>
      <c r="I51" s="15">
        <f t="shared" si="13"/>
        <v>5810.0000000000018</v>
      </c>
      <c r="J51" s="15">
        <v>14.429999999999996</v>
      </c>
      <c r="K51" s="15">
        <v>235.81999999999996</v>
      </c>
      <c r="L51" s="15">
        <f t="shared" si="18"/>
        <v>5022.3286486486495</v>
      </c>
      <c r="M51" s="15">
        <f t="shared" si="19"/>
        <v>94949.009009009053</v>
      </c>
      <c r="N51" s="15">
        <f t="shared" si="14"/>
        <v>94.949009009009046</v>
      </c>
      <c r="O51" s="72"/>
      <c r="P51" s="15">
        <f t="shared" si="15"/>
        <v>0</v>
      </c>
      <c r="Q51" s="15">
        <f t="shared" si="28"/>
        <v>0</v>
      </c>
      <c r="R51" s="15">
        <f t="shared" si="1"/>
        <v>0</v>
      </c>
      <c r="S51" s="15">
        <f t="shared" si="16"/>
        <v>4670.0000000000155</v>
      </c>
      <c r="T51" s="15">
        <f t="shared" si="2"/>
        <v>76318.73873873899</v>
      </c>
      <c r="U51" s="15">
        <f t="shared" si="3"/>
        <v>76.318738738738986</v>
      </c>
      <c r="V51" s="15">
        <f t="shared" si="17"/>
        <v>1139.9999999999864</v>
      </c>
      <c r="W51" s="15">
        <f t="shared" si="29"/>
        <v>18630.270270270048</v>
      </c>
      <c r="X51" s="15">
        <f t="shared" si="5"/>
        <v>18.630270270270049</v>
      </c>
      <c r="Y51" s="15">
        <f t="shared" si="6"/>
        <v>3860.0000000000136</v>
      </c>
      <c r="Z51" s="15">
        <f t="shared" si="30"/>
        <v>63081.441441441675</v>
      </c>
      <c r="AA51" s="15">
        <f t="shared" si="8"/>
        <v>63.081441441441676</v>
      </c>
      <c r="AB51" s="15">
        <f t="shared" si="9"/>
        <v>1949.9999999999884</v>
      </c>
      <c r="AC51" s="15">
        <f t="shared" si="31"/>
        <v>31867.567567567381</v>
      </c>
      <c r="AD51" s="16">
        <f t="shared" si="11"/>
        <v>31.867567567567381</v>
      </c>
    </row>
    <row r="52" spans="1:30" ht="15" thickBot="1">
      <c r="A52" s="6" t="s">
        <v>39</v>
      </c>
      <c r="B52" s="29">
        <f t="shared" si="12"/>
        <v>18.310433162552297</v>
      </c>
      <c r="C52" s="29"/>
      <c r="D52" s="30">
        <v>15.544946436888612</v>
      </c>
      <c r="E52" s="29">
        <v>2.7654867256636839</v>
      </c>
      <c r="F52" s="29">
        <v>12.226362366092191</v>
      </c>
      <c r="G52" s="17">
        <v>6.0840707964601055</v>
      </c>
      <c r="H52" s="17">
        <v>343.52</v>
      </c>
      <c r="I52" s="17">
        <f t="shared" si="13"/>
        <v>6289.9999999999645</v>
      </c>
      <c r="J52" s="17">
        <v>14.09</v>
      </c>
      <c r="K52" s="17">
        <v>403.26</v>
      </c>
      <c r="L52" s="17">
        <f t="shared" si="18"/>
        <v>9831.6447977288844</v>
      </c>
      <c r="M52" s="17">
        <f t="shared" si="19"/>
        <v>180021.67494676972</v>
      </c>
      <c r="N52" s="17">
        <f t="shared" si="14"/>
        <v>180.02167494676974</v>
      </c>
      <c r="O52" s="73"/>
      <c r="P52" s="17">
        <f t="shared" si="15"/>
        <v>0</v>
      </c>
      <c r="Q52" s="17">
        <f t="shared" si="28"/>
        <v>0</v>
      </c>
      <c r="R52" s="17">
        <f t="shared" si="1"/>
        <v>0</v>
      </c>
      <c r="S52" s="17">
        <f t="shared" si="16"/>
        <v>5339.9999999999754</v>
      </c>
      <c r="T52" s="17">
        <f t="shared" si="2"/>
        <v>152832.39176721009</v>
      </c>
      <c r="U52" s="17">
        <f t="shared" si="3"/>
        <v>152.83239176721008</v>
      </c>
      <c r="V52" s="17">
        <f t="shared" si="17"/>
        <v>949.99999999998863</v>
      </c>
      <c r="W52" s="17">
        <f t="shared" si="29"/>
        <v>27189.283179559647</v>
      </c>
      <c r="X52" s="17">
        <f t="shared" si="5"/>
        <v>27.189283179559645</v>
      </c>
      <c r="Y52" s="17">
        <f t="shared" si="6"/>
        <v>4199.9999999999891</v>
      </c>
      <c r="Z52" s="17">
        <f t="shared" si="30"/>
        <v>120205.25195173851</v>
      </c>
      <c r="AA52" s="17">
        <f t="shared" si="8"/>
        <v>120.2052519517385</v>
      </c>
      <c r="AB52" s="17">
        <f t="shared" si="9"/>
        <v>2089.9999999999754</v>
      </c>
      <c r="AC52" s="17">
        <f t="shared" si="31"/>
        <v>59816.422995031236</v>
      </c>
      <c r="AD52" s="18">
        <f t="shared" si="11"/>
        <v>59.816422995031239</v>
      </c>
    </row>
    <row r="53" spans="1:30" ht="15" thickBot="1">
      <c r="A53" s="7" t="s">
        <v>40</v>
      </c>
      <c r="B53" s="19">
        <f t="shared" si="12"/>
        <v>34.516233416028406</v>
      </c>
      <c r="C53" s="31"/>
      <c r="D53" s="32">
        <v>29.842160140941225</v>
      </c>
      <c r="E53" s="19">
        <v>4.6740732750871796</v>
      </c>
      <c r="F53" s="19">
        <v>17.76147844533126</v>
      </c>
      <c r="G53" s="19">
        <v>16.754754970697146</v>
      </c>
      <c r="H53" s="19">
        <v>278.13</v>
      </c>
      <c r="I53" s="19">
        <f t="shared" si="13"/>
        <v>9599.99999999998</v>
      </c>
      <c r="J53" s="19">
        <v>14.05</v>
      </c>
      <c r="K53" s="19">
        <v>257.10000000000002</v>
      </c>
      <c r="L53" s="19">
        <f t="shared" si="18"/>
        <v>5089.4820640569387</v>
      </c>
      <c r="M53" s="19">
        <f t="shared" si="19"/>
        <v>175669.75088967933</v>
      </c>
      <c r="N53" s="19">
        <f t="shared" si="14"/>
        <v>175.66975088967934</v>
      </c>
      <c r="O53" s="74">
        <f t="shared" ref="O53" si="34">AVERAGE(N53:N56)</f>
        <v>139.29711893644162</v>
      </c>
      <c r="P53" s="19">
        <f t="shared" si="15"/>
        <v>0</v>
      </c>
      <c r="Q53" s="19">
        <f t="shared" si="28"/>
        <v>0</v>
      </c>
      <c r="R53" s="19">
        <f t="shared" si="1"/>
        <v>0</v>
      </c>
      <c r="S53" s="19">
        <f t="shared" si="16"/>
        <v>8299.9999999999818</v>
      </c>
      <c r="T53" s="19">
        <f t="shared" si="2"/>
        <v>151881.13879003524</v>
      </c>
      <c r="U53" s="19">
        <f t="shared" si="3"/>
        <v>151.88113879003524</v>
      </c>
      <c r="V53" s="19">
        <f t="shared" si="17"/>
        <v>1299.9999999999973</v>
      </c>
      <c r="W53" s="19">
        <f t="shared" si="29"/>
        <v>23788.612099644077</v>
      </c>
      <c r="X53" s="19">
        <f t="shared" si="5"/>
        <v>23.788612099644077</v>
      </c>
      <c r="Y53" s="19">
        <f t="shared" si="6"/>
        <v>4939.9999999999836</v>
      </c>
      <c r="Z53" s="19">
        <f t="shared" si="30"/>
        <v>90396.725978647388</v>
      </c>
      <c r="AA53" s="19">
        <f t="shared" si="8"/>
        <v>90.396725978647382</v>
      </c>
      <c r="AB53" s="19">
        <f t="shared" si="9"/>
        <v>4659.9999999999973</v>
      </c>
      <c r="AC53" s="19">
        <f t="shared" si="31"/>
        <v>85273.024911031971</v>
      </c>
      <c r="AD53" s="20">
        <f t="shared" si="11"/>
        <v>85.273024911031968</v>
      </c>
    </row>
    <row r="54" spans="1:30" ht="15" thickBot="1">
      <c r="A54" s="7" t="s">
        <v>41</v>
      </c>
      <c r="B54" s="21">
        <f t="shared" si="12"/>
        <v>42.097849054559461</v>
      </c>
      <c r="C54" s="33"/>
      <c r="D54" s="34">
        <v>35.054450885842925</v>
      </c>
      <c r="E54" s="21">
        <v>7.0433981687165383</v>
      </c>
      <c r="F54" s="21">
        <v>22.863954055372098</v>
      </c>
      <c r="G54" s="21">
        <v>19.233894999187363</v>
      </c>
      <c r="H54" s="21">
        <v>184.57</v>
      </c>
      <c r="I54" s="21">
        <f t="shared" si="13"/>
        <v>7770.0000000000391</v>
      </c>
      <c r="J54" s="21">
        <v>11.55</v>
      </c>
      <c r="K54" s="21">
        <v>95.12</v>
      </c>
      <c r="L54" s="21">
        <f t="shared" si="18"/>
        <v>1520.0258354978355</v>
      </c>
      <c r="M54" s="21">
        <f t="shared" si="19"/>
        <v>63989.818181818504</v>
      </c>
      <c r="N54" s="21">
        <f t="shared" si="14"/>
        <v>63.989818181818507</v>
      </c>
      <c r="O54" s="75"/>
      <c r="P54" s="21">
        <f t="shared" si="15"/>
        <v>0</v>
      </c>
      <c r="Q54" s="21">
        <f t="shared" si="28"/>
        <v>0</v>
      </c>
      <c r="R54" s="21">
        <f t="shared" si="1"/>
        <v>0</v>
      </c>
      <c r="S54" s="21">
        <f t="shared" si="16"/>
        <v>6470.0000000000282</v>
      </c>
      <c r="T54" s="21">
        <f t="shared" si="2"/>
        <v>53283.670995671229</v>
      </c>
      <c r="U54" s="21">
        <f t="shared" si="3"/>
        <v>53.28367099567123</v>
      </c>
      <c r="V54" s="21">
        <f t="shared" si="17"/>
        <v>1300.0000000000114</v>
      </c>
      <c r="W54" s="21">
        <f t="shared" si="29"/>
        <v>10706.14718614728</v>
      </c>
      <c r="X54" s="21">
        <f t="shared" si="5"/>
        <v>10.70614718614728</v>
      </c>
      <c r="Y54" s="21">
        <f t="shared" si="6"/>
        <v>4220.0000000000282</v>
      </c>
      <c r="Z54" s="21">
        <f t="shared" si="30"/>
        <v>34753.800865801095</v>
      </c>
      <c r="AA54" s="21">
        <f t="shared" si="8"/>
        <v>34.753800865801097</v>
      </c>
      <c r="AB54" s="21">
        <f t="shared" si="9"/>
        <v>3550.0000000000114</v>
      </c>
      <c r="AC54" s="21">
        <f t="shared" si="31"/>
        <v>29236.017316017409</v>
      </c>
      <c r="AD54" s="22">
        <f t="shared" si="11"/>
        <v>29.23601731601741</v>
      </c>
    </row>
    <row r="55" spans="1:30" ht="15" thickBot="1">
      <c r="A55" s="7" t="s">
        <v>42</v>
      </c>
      <c r="B55" s="21">
        <f t="shared" si="12"/>
        <v>25.54615926708955</v>
      </c>
      <c r="C55" s="21"/>
      <c r="D55" s="21">
        <v>20.818651632605132</v>
      </c>
      <c r="E55" s="21">
        <v>4.7275076344844189</v>
      </c>
      <c r="F55" s="21">
        <v>15.210241954428021</v>
      </c>
      <c r="G55" s="21">
        <v>10.335917312661529</v>
      </c>
      <c r="H55" s="21">
        <v>340.56</v>
      </c>
      <c r="I55" s="21">
        <f t="shared" si="13"/>
        <v>8700.0000000000164</v>
      </c>
      <c r="J55" s="21">
        <v>11.989999999999998</v>
      </c>
      <c r="K55" s="21">
        <v>235.62999999999997</v>
      </c>
      <c r="L55" s="21">
        <f t="shared" si="18"/>
        <v>6692.7566972477071</v>
      </c>
      <c r="M55" s="21">
        <f t="shared" si="19"/>
        <v>170974.22852377011</v>
      </c>
      <c r="N55" s="21">
        <f t="shared" si="14"/>
        <v>170.97422852377011</v>
      </c>
      <c r="O55" s="75"/>
      <c r="P55" s="21">
        <f t="shared" si="15"/>
        <v>0</v>
      </c>
      <c r="Q55" s="21">
        <f>(K55*P55)/J55</f>
        <v>0</v>
      </c>
      <c r="R55" s="21">
        <f t="shared" si="1"/>
        <v>0</v>
      </c>
      <c r="S55" s="21">
        <f t="shared" si="16"/>
        <v>7090.0000000000036</v>
      </c>
      <c r="T55" s="21">
        <f t="shared" si="2"/>
        <v>139334.17014178488</v>
      </c>
      <c r="U55" s="21">
        <f t="shared" si="3"/>
        <v>139.33417014178488</v>
      </c>
      <c r="V55" s="21">
        <f t="shared" si="17"/>
        <v>1610.0000000000136</v>
      </c>
      <c r="W55" s="21">
        <f t="shared" si="29"/>
        <v>31640.058381985258</v>
      </c>
      <c r="X55" s="21">
        <f t="shared" si="5"/>
        <v>31.640058381985259</v>
      </c>
      <c r="Y55" s="21">
        <f t="shared" si="6"/>
        <v>5180.0000000000073</v>
      </c>
      <c r="Z55" s="21">
        <f t="shared" si="30"/>
        <v>101798.44870725619</v>
      </c>
      <c r="AA55" s="21">
        <f t="shared" si="8"/>
        <v>101.79844870725618</v>
      </c>
      <c r="AB55" s="21">
        <f t="shared" si="9"/>
        <v>3520.0000000000105</v>
      </c>
      <c r="AC55" s="21">
        <f t="shared" si="31"/>
        <v>69175.779816513968</v>
      </c>
      <c r="AD55" s="22">
        <f t="shared" si="11"/>
        <v>69.175779816513966</v>
      </c>
    </row>
    <row r="56" spans="1:30" ht="15" thickBot="1">
      <c r="A56" s="7" t="s">
        <v>43</v>
      </c>
      <c r="B56" s="23">
        <f t="shared" si="12"/>
        <v>40.271493212669633</v>
      </c>
      <c r="C56" s="23"/>
      <c r="D56" s="23">
        <v>30.618401206636513</v>
      </c>
      <c r="E56" s="23">
        <v>9.6530920060331198</v>
      </c>
      <c r="F56" s="23">
        <v>18.90397184514827</v>
      </c>
      <c r="G56" s="23">
        <v>21.367521367521366</v>
      </c>
      <c r="H56" s="23">
        <v>198.9</v>
      </c>
      <c r="I56" s="23">
        <f t="shared" si="13"/>
        <v>8009.99999999999</v>
      </c>
      <c r="J56" s="23">
        <v>11.03</v>
      </c>
      <c r="K56" s="23">
        <v>201.81</v>
      </c>
      <c r="L56" s="23">
        <f t="shared" si="18"/>
        <v>3639.1667271078877</v>
      </c>
      <c r="M56" s="23">
        <f t="shared" si="19"/>
        <v>146554.67815049845</v>
      </c>
      <c r="N56" s="23">
        <f t="shared" si="14"/>
        <v>146.55467815049846</v>
      </c>
      <c r="O56" s="76"/>
      <c r="P56" s="23">
        <f t="shared" si="15"/>
        <v>0</v>
      </c>
      <c r="Q56" s="23">
        <f t="shared" si="28"/>
        <v>0</v>
      </c>
      <c r="R56" s="23">
        <f t="shared" si="1"/>
        <v>0</v>
      </c>
      <c r="S56" s="23">
        <f t="shared" si="16"/>
        <v>6090.0000000000027</v>
      </c>
      <c r="T56" s="23">
        <f t="shared" si="2"/>
        <v>111425.46690843161</v>
      </c>
      <c r="U56" s="23">
        <f t="shared" si="3"/>
        <v>111.42546690843162</v>
      </c>
      <c r="V56" s="23">
        <f t="shared" si="17"/>
        <v>1919.9999999999875</v>
      </c>
      <c r="W56" s="23">
        <f t="shared" si="29"/>
        <v>35129.211242066864</v>
      </c>
      <c r="X56" s="23">
        <f t="shared" si="5"/>
        <v>35.129211242066866</v>
      </c>
      <c r="Y56" s="23">
        <f t="shared" si="6"/>
        <v>3759.9999999999909</v>
      </c>
      <c r="Z56" s="23">
        <f t="shared" si="30"/>
        <v>68794.705349047901</v>
      </c>
      <c r="AA56" s="23">
        <f t="shared" si="8"/>
        <v>68.794705349047902</v>
      </c>
      <c r="AB56" s="23">
        <f t="shared" si="9"/>
        <v>4250</v>
      </c>
      <c r="AC56" s="23">
        <f t="shared" si="31"/>
        <v>77759.972801450596</v>
      </c>
      <c r="AD56" s="24">
        <f t="shared" si="11"/>
        <v>77.759972801450601</v>
      </c>
    </row>
    <row r="57" spans="1:30" ht="15" thickBot="1">
      <c r="A57" s="6" t="s">
        <v>44</v>
      </c>
      <c r="B57" s="13">
        <f t="shared" si="12"/>
        <v>14.077558135710298</v>
      </c>
      <c r="C57" s="13"/>
      <c r="D57" s="13">
        <v>11.742262276748985</v>
      </c>
      <c r="E57" s="13">
        <v>2.3352958589613131</v>
      </c>
      <c r="F57" s="13">
        <v>9.5056408907015779</v>
      </c>
      <c r="G57" s="13">
        <v>4.5719172450087191</v>
      </c>
      <c r="H57" s="13">
        <v>304.02999999999997</v>
      </c>
      <c r="I57" s="13">
        <f t="shared" si="13"/>
        <v>4280.0000000000018</v>
      </c>
      <c r="J57" s="13">
        <v>11</v>
      </c>
      <c r="K57" s="13">
        <v>69.83</v>
      </c>
      <c r="L57" s="13">
        <f t="shared" si="18"/>
        <v>1930.0377181818178</v>
      </c>
      <c r="M57" s="13">
        <f t="shared" si="19"/>
        <v>27170.218181818196</v>
      </c>
      <c r="N57" s="13">
        <f t="shared" si="14"/>
        <v>27.170218181818196</v>
      </c>
      <c r="O57" s="71">
        <f t="shared" ref="O57" si="35">AVERAGE(N57:N60)</f>
        <v>39.966894344918586</v>
      </c>
      <c r="P57" s="13">
        <f t="shared" si="15"/>
        <v>0</v>
      </c>
      <c r="Q57" s="13">
        <f t="shared" si="28"/>
        <v>0</v>
      </c>
      <c r="R57" s="13">
        <f t="shared" si="1"/>
        <v>0</v>
      </c>
      <c r="S57" s="13">
        <f t="shared" si="16"/>
        <v>3569.9999999999936</v>
      </c>
      <c r="T57" s="13">
        <f t="shared" si="2"/>
        <v>22663.00909090905</v>
      </c>
      <c r="U57" s="13">
        <f t="shared" si="3"/>
        <v>22.66300909090905</v>
      </c>
      <c r="V57" s="13">
        <f t="shared" si="17"/>
        <v>710.00000000000796</v>
      </c>
      <c r="W57" s="13">
        <f t="shared" si="29"/>
        <v>4507.2090909091412</v>
      </c>
      <c r="X57" s="13">
        <f t="shared" si="5"/>
        <v>4.5072090909091411</v>
      </c>
      <c r="Y57" s="13">
        <f t="shared" si="6"/>
        <v>2890.0000000000005</v>
      </c>
      <c r="Z57" s="13">
        <f t="shared" si="30"/>
        <v>18346.245454545457</v>
      </c>
      <c r="AA57" s="13">
        <f t="shared" si="8"/>
        <v>18.346245454545457</v>
      </c>
      <c r="AB57" s="13">
        <f t="shared" si="9"/>
        <v>1390.0000000000007</v>
      </c>
      <c r="AC57" s="13">
        <f t="shared" si="31"/>
        <v>8823.9727272727305</v>
      </c>
      <c r="AD57" s="14">
        <f t="shared" si="11"/>
        <v>8.8239727272727304</v>
      </c>
    </row>
    <row r="58" spans="1:30" ht="15" thickBot="1">
      <c r="A58" s="6" t="s">
        <v>45</v>
      </c>
      <c r="B58" s="15">
        <f t="shared" si="12"/>
        <v>14.743754828740659</v>
      </c>
      <c r="C58" s="15"/>
      <c r="D58" s="15">
        <v>11.846510430079856</v>
      </c>
      <c r="E58" s="15">
        <v>2.8972443986608019</v>
      </c>
      <c r="F58" s="15">
        <v>8.6595415915529159</v>
      </c>
      <c r="G58" s="15">
        <v>6.0842132371877433</v>
      </c>
      <c r="H58" s="15">
        <v>310.64</v>
      </c>
      <c r="I58" s="15">
        <f t="shared" si="13"/>
        <v>4579.9999999999982</v>
      </c>
      <c r="J58" s="15">
        <v>10.729999999999999</v>
      </c>
      <c r="K58" s="15">
        <v>81.069999999999993</v>
      </c>
      <c r="L58" s="15">
        <f t="shared" si="18"/>
        <v>2347.0256104380242</v>
      </c>
      <c r="M58" s="15">
        <f t="shared" si="19"/>
        <v>34603.970177073614</v>
      </c>
      <c r="N58" s="15">
        <f t="shared" si="14"/>
        <v>34.603970177073613</v>
      </c>
      <c r="O58" s="72"/>
      <c r="P58" s="15">
        <f t="shared" si="15"/>
        <v>0</v>
      </c>
      <c r="Q58" s="15">
        <f t="shared" si="28"/>
        <v>0</v>
      </c>
      <c r="R58" s="15">
        <f t="shared" si="1"/>
        <v>0</v>
      </c>
      <c r="S58" s="15">
        <f t="shared" si="16"/>
        <v>3680.0000000000064</v>
      </c>
      <c r="T58" s="15">
        <f t="shared" si="2"/>
        <v>27804.063373718596</v>
      </c>
      <c r="U58" s="15">
        <f t="shared" si="3"/>
        <v>27.804063373718595</v>
      </c>
      <c r="V58" s="15">
        <f t="shared" si="17"/>
        <v>899.99999999999147</v>
      </c>
      <c r="W58" s="15">
        <f t="shared" si="29"/>
        <v>6799.9068033550147</v>
      </c>
      <c r="X58" s="15">
        <f t="shared" si="5"/>
        <v>6.7999068033550145</v>
      </c>
      <c r="Y58" s="15">
        <f t="shared" si="6"/>
        <v>2689.9999999999977</v>
      </c>
      <c r="Z58" s="15">
        <f t="shared" si="30"/>
        <v>20324.16589002794</v>
      </c>
      <c r="AA58" s="15">
        <f t="shared" si="8"/>
        <v>20.324165890027938</v>
      </c>
      <c r="AB58" s="15">
        <f t="shared" si="9"/>
        <v>1890.0000000000005</v>
      </c>
      <c r="AC58" s="15">
        <f t="shared" si="31"/>
        <v>14279.80428704567</v>
      </c>
      <c r="AD58" s="16">
        <f t="shared" si="11"/>
        <v>14.279804287045669</v>
      </c>
    </row>
    <row r="59" spans="1:30" ht="15" thickBot="1">
      <c r="A59" s="6" t="s">
        <v>46</v>
      </c>
      <c r="B59" s="15">
        <f t="shared" si="12"/>
        <v>11.337944997469158</v>
      </c>
      <c r="C59" s="15"/>
      <c r="D59" s="15">
        <v>8.874641471233323</v>
      </c>
      <c r="E59" s="15">
        <v>2.4633035262358347</v>
      </c>
      <c r="F59" s="15">
        <v>7.5923738822337974</v>
      </c>
      <c r="G59" s="15">
        <v>3.7455711152353612</v>
      </c>
      <c r="H59" s="15">
        <v>296.35000000000002</v>
      </c>
      <c r="I59" s="15">
        <f t="shared" si="13"/>
        <v>3359.9999999999854</v>
      </c>
      <c r="J59" s="15">
        <v>10.33</v>
      </c>
      <c r="K59" s="15">
        <v>154.68999999999997</v>
      </c>
      <c r="L59" s="15">
        <f t="shared" si="18"/>
        <v>4437.7910454985476</v>
      </c>
      <c r="M59" s="15">
        <f t="shared" si="19"/>
        <v>50315.43078412368</v>
      </c>
      <c r="N59" s="15">
        <f t="shared" si="14"/>
        <v>50.315430784123677</v>
      </c>
      <c r="O59" s="72"/>
      <c r="P59" s="15">
        <f t="shared" si="15"/>
        <v>0</v>
      </c>
      <c r="Q59" s="15">
        <f t="shared" si="28"/>
        <v>0</v>
      </c>
      <c r="R59" s="15">
        <f t="shared" si="1"/>
        <v>0</v>
      </c>
      <c r="S59" s="15">
        <f t="shared" si="16"/>
        <v>2629.9999999999955</v>
      </c>
      <c r="T59" s="15">
        <f t="shared" si="2"/>
        <v>39383.804453049292</v>
      </c>
      <c r="U59" s="15">
        <f t="shared" si="3"/>
        <v>39.383804453049294</v>
      </c>
      <c r="V59" s="15">
        <f t="shared" si="17"/>
        <v>729.99999999998965</v>
      </c>
      <c r="W59" s="15">
        <f t="shared" si="29"/>
        <v>10931.626331074383</v>
      </c>
      <c r="X59" s="15">
        <f t="shared" si="5"/>
        <v>10.931626331074384</v>
      </c>
      <c r="Y59" s="15">
        <f t="shared" si="6"/>
        <v>2249.9999999999859</v>
      </c>
      <c r="Z59" s="15">
        <f t="shared" si="30"/>
        <v>33693.368828654187</v>
      </c>
      <c r="AA59" s="15">
        <f t="shared" si="8"/>
        <v>33.693368828654187</v>
      </c>
      <c r="AB59" s="15">
        <f t="shared" si="9"/>
        <v>1109.9999999999993</v>
      </c>
      <c r="AC59" s="15">
        <f t="shared" si="31"/>
        <v>16622.061955469493</v>
      </c>
      <c r="AD59" s="16">
        <f t="shared" si="11"/>
        <v>16.622061955469494</v>
      </c>
    </row>
    <row r="60" spans="1:30" ht="15" thickBot="1">
      <c r="A60" s="6" t="s">
        <v>47</v>
      </c>
      <c r="B60" s="17">
        <f t="shared" si="12"/>
        <v>9.9234815877570348</v>
      </c>
      <c r="C60" s="17"/>
      <c r="D60" s="52">
        <v>8.0404112864657993</v>
      </c>
      <c r="E60" s="17">
        <v>1.8830703012912346</v>
      </c>
      <c r="F60" s="52">
        <v>6.1872309899569382</v>
      </c>
      <c r="G60" s="17">
        <v>3.7362505978000962</v>
      </c>
      <c r="H60" s="52">
        <v>334.56</v>
      </c>
      <c r="I60" s="17">
        <f t="shared" si="13"/>
        <v>3319.9999999999936</v>
      </c>
      <c r="J60" s="52">
        <v>8.6199999999999992</v>
      </c>
      <c r="K60" s="17">
        <v>124.05</v>
      </c>
      <c r="L60" s="17">
        <f t="shared" si="18"/>
        <v>4814.6366589327145</v>
      </c>
      <c r="M60" s="17">
        <f t="shared" si="19"/>
        <v>47777.958236658844</v>
      </c>
      <c r="N60" s="17">
        <f t="shared" si="14"/>
        <v>47.777958236658847</v>
      </c>
      <c r="O60" s="73"/>
      <c r="P60" s="17">
        <f t="shared" si="15"/>
        <v>0</v>
      </c>
      <c r="Q60" s="17">
        <f t="shared" si="28"/>
        <v>0</v>
      </c>
      <c r="R60" s="17">
        <f t="shared" si="1"/>
        <v>0</v>
      </c>
      <c r="S60" s="17">
        <f t="shared" si="16"/>
        <v>2689.9999999999977</v>
      </c>
      <c r="T60" s="17">
        <f t="shared" si="2"/>
        <v>38711.658932714585</v>
      </c>
      <c r="U60" s="17">
        <f t="shared" si="3"/>
        <v>38.711658932714585</v>
      </c>
      <c r="V60" s="17">
        <f t="shared" si="17"/>
        <v>629.99999999999545</v>
      </c>
      <c r="W60" s="17">
        <f t="shared" si="29"/>
        <v>9066.2993039442499</v>
      </c>
      <c r="X60" s="17">
        <f t="shared" si="5"/>
        <v>9.0662993039442501</v>
      </c>
      <c r="Y60" s="17">
        <f t="shared" si="6"/>
        <v>2069.9999999999932</v>
      </c>
      <c r="Z60" s="17">
        <f t="shared" si="30"/>
        <v>29789.269141531226</v>
      </c>
      <c r="AA60" s="17">
        <f t="shared" si="8"/>
        <v>29.789269141531225</v>
      </c>
      <c r="AB60" s="17">
        <f t="shared" si="9"/>
        <v>1250.0000000000002</v>
      </c>
      <c r="AC60" s="17">
        <f t="shared" si="31"/>
        <v>17988.689095127615</v>
      </c>
      <c r="AD60" s="18">
        <f t="shared" si="11"/>
        <v>17.988689095127615</v>
      </c>
    </row>
    <row r="61" spans="1:30" ht="15" thickBot="1">
      <c r="A61" s="7" t="s">
        <v>48</v>
      </c>
      <c r="B61" s="19">
        <f t="shared" si="12"/>
        <v>23.673414486515547</v>
      </c>
      <c r="C61" s="19"/>
      <c r="D61" s="19">
        <v>18.091330957024574</v>
      </c>
      <c r="E61" s="19">
        <v>5.582083529490971</v>
      </c>
      <c r="F61" s="19">
        <v>10.088102764140158</v>
      </c>
      <c r="G61" s="19">
        <v>13.585311722375387</v>
      </c>
      <c r="H61" s="19">
        <v>297.38</v>
      </c>
      <c r="I61" s="19">
        <f t="shared" si="13"/>
        <v>7039.9999999999936</v>
      </c>
      <c r="J61" s="19">
        <v>10.199999999999999</v>
      </c>
      <c r="K61" s="19">
        <v>223.54</v>
      </c>
      <c r="L61" s="19">
        <f t="shared" si="18"/>
        <v>6517.2867843137255</v>
      </c>
      <c r="M61" s="19">
        <f t="shared" si="19"/>
        <v>154286.43137254889</v>
      </c>
      <c r="N61" s="19">
        <f t="shared" si="14"/>
        <v>154.28643137254889</v>
      </c>
      <c r="O61" s="74">
        <f>AVERAGE(N61:N64)</f>
        <v>62.834712214748144</v>
      </c>
      <c r="P61" s="19">
        <f t="shared" si="15"/>
        <v>0</v>
      </c>
      <c r="Q61" s="19">
        <f t="shared" si="28"/>
        <v>0</v>
      </c>
      <c r="R61" s="19">
        <f t="shared" si="1"/>
        <v>0</v>
      </c>
      <c r="S61" s="19">
        <f t="shared" si="16"/>
        <v>5379.9999999999682</v>
      </c>
      <c r="T61" s="19">
        <f t="shared" si="2"/>
        <v>117906.39215686204</v>
      </c>
      <c r="U61" s="19">
        <f t="shared" si="3"/>
        <v>117.90639215686204</v>
      </c>
      <c r="V61" s="19">
        <f t="shared" si="17"/>
        <v>1660.000000000025</v>
      </c>
      <c r="W61" s="19">
        <f t="shared" si="29"/>
        <v>36380.039215686818</v>
      </c>
      <c r="X61" s="19">
        <f t="shared" si="5"/>
        <v>36.380039215686821</v>
      </c>
      <c r="Y61" s="19">
        <f t="shared" si="6"/>
        <v>3000.0000000000005</v>
      </c>
      <c r="Z61" s="19">
        <f t="shared" si="30"/>
        <v>65747.058823529427</v>
      </c>
      <c r="AA61" s="19">
        <f t="shared" si="8"/>
        <v>65.747058823529429</v>
      </c>
      <c r="AB61" s="19">
        <f t="shared" si="9"/>
        <v>4039.9999999999927</v>
      </c>
      <c r="AC61" s="19">
        <f t="shared" si="31"/>
        <v>88539.372549019448</v>
      </c>
      <c r="AD61" s="20">
        <f t="shared" si="11"/>
        <v>88.539372549019447</v>
      </c>
    </row>
    <row r="62" spans="1:30" ht="15" thickBot="1">
      <c r="A62" s="7" t="s">
        <v>49</v>
      </c>
      <c r="B62" s="21">
        <f t="shared" si="12"/>
        <v>16.333333333333353</v>
      </c>
      <c r="C62" s="21"/>
      <c r="D62" s="21">
        <v>12.533333333333303</v>
      </c>
      <c r="E62" s="21">
        <v>3.8000000000000491</v>
      </c>
      <c r="F62" s="21">
        <v>8.1333333333333258</v>
      </c>
      <c r="G62" s="21">
        <v>8.2000000000000277</v>
      </c>
      <c r="H62" s="21">
        <v>300</v>
      </c>
      <c r="I62" s="21">
        <f t="shared" si="13"/>
        <v>4900.0000000000064</v>
      </c>
      <c r="J62" s="21">
        <v>10.23</v>
      </c>
      <c r="K62" s="21">
        <v>63.55</v>
      </c>
      <c r="L62" s="21">
        <f t="shared" si="18"/>
        <v>1863.6363636363635</v>
      </c>
      <c r="M62" s="21">
        <f t="shared" si="19"/>
        <v>30439.393939393976</v>
      </c>
      <c r="N62" s="21">
        <f t="shared" si="14"/>
        <v>30.439393939393977</v>
      </c>
      <c r="O62" s="75"/>
      <c r="P62" s="21">
        <f t="shared" si="15"/>
        <v>0</v>
      </c>
      <c r="Q62" s="21">
        <f t="shared" si="28"/>
        <v>0</v>
      </c>
      <c r="R62" s="21">
        <f t="shared" si="1"/>
        <v>0</v>
      </c>
      <c r="S62" s="21">
        <f t="shared" si="16"/>
        <v>3759.9999999999909</v>
      </c>
      <c r="T62" s="21">
        <f t="shared" si="2"/>
        <v>23357.575757575698</v>
      </c>
      <c r="U62" s="21">
        <f t="shared" si="3"/>
        <v>23.357575757575699</v>
      </c>
      <c r="V62" s="21">
        <f t="shared" si="17"/>
        <v>1140.0000000000148</v>
      </c>
      <c r="W62" s="21">
        <f t="shared" si="29"/>
        <v>7081.8181818182729</v>
      </c>
      <c r="X62" s="21">
        <f t="shared" si="5"/>
        <v>7.0818181818182726</v>
      </c>
      <c r="Y62" s="21">
        <f t="shared" si="6"/>
        <v>2439.9999999999977</v>
      </c>
      <c r="Z62" s="21">
        <f t="shared" si="30"/>
        <v>15157.575757575743</v>
      </c>
      <c r="AA62" s="21">
        <f t="shared" si="8"/>
        <v>15.157575757575744</v>
      </c>
      <c r="AB62" s="21">
        <f t="shared" si="9"/>
        <v>2460.0000000000082</v>
      </c>
      <c r="AC62" s="21">
        <f t="shared" si="31"/>
        <v>15281.818181818233</v>
      </c>
      <c r="AD62" s="22">
        <f t="shared" si="11"/>
        <v>15.281818181818233</v>
      </c>
    </row>
    <row r="63" spans="1:30" ht="15" thickBot="1">
      <c r="A63" s="7" t="s">
        <v>50</v>
      </c>
      <c r="B63" s="21">
        <f t="shared" si="12"/>
        <v>11.945919249289963</v>
      </c>
      <c r="C63" s="21"/>
      <c r="D63" s="21">
        <v>8.6739103593035374</v>
      </c>
      <c r="E63" s="21">
        <v>3.2720088899864255</v>
      </c>
      <c r="F63" s="21">
        <v>6.3896777379922804</v>
      </c>
      <c r="G63" s="21">
        <v>5.5562415112976833</v>
      </c>
      <c r="H63" s="21">
        <v>323.95999999999998</v>
      </c>
      <c r="I63" s="21">
        <f t="shared" si="13"/>
        <v>3869.9999999999759</v>
      </c>
      <c r="J63" s="21">
        <v>10.35</v>
      </c>
      <c r="K63" s="21">
        <v>103.02999999999999</v>
      </c>
      <c r="L63" s="21">
        <f t="shared" si="18"/>
        <v>3224.8887729468593</v>
      </c>
      <c r="M63" s="21">
        <f t="shared" si="19"/>
        <v>38524.260869564976</v>
      </c>
      <c r="N63" s="21">
        <f t="shared" si="14"/>
        <v>38.524260869564976</v>
      </c>
      <c r="O63" s="75"/>
      <c r="P63" s="21">
        <f t="shared" si="15"/>
        <v>0</v>
      </c>
      <c r="Q63" s="21">
        <f t="shared" si="28"/>
        <v>0</v>
      </c>
      <c r="R63" s="21">
        <f t="shared" si="1"/>
        <v>0</v>
      </c>
      <c r="S63" s="21">
        <f t="shared" si="16"/>
        <v>2809.9999999999736</v>
      </c>
      <c r="T63" s="21">
        <f t="shared" si="2"/>
        <v>27972.396135265437</v>
      </c>
      <c r="U63" s="21">
        <f t="shared" si="3"/>
        <v>27.972396135265438</v>
      </c>
      <c r="V63" s="21">
        <f t="shared" si="17"/>
        <v>1060.0000000000023</v>
      </c>
      <c r="W63" s="21">
        <f t="shared" si="29"/>
        <v>10551.864734299539</v>
      </c>
      <c r="X63" s="21">
        <f t="shared" si="5"/>
        <v>10.551864734299539</v>
      </c>
      <c r="Y63" s="21">
        <f t="shared" si="6"/>
        <v>2069.9999999999791</v>
      </c>
      <c r="Z63" s="21">
        <f t="shared" si="30"/>
        <v>20605.999999999789</v>
      </c>
      <c r="AA63" s="21">
        <f t="shared" si="8"/>
        <v>20.605999999999788</v>
      </c>
      <c r="AB63" s="21">
        <f t="shared" si="9"/>
        <v>1799.9999999999973</v>
      </c>
      <c r="AC63" s="21">
        <f t="shared" si="31"/>
        <v>17918.260869565191</v>
      </c>
      <c r="AD63" s="22">
        <f t="shared" si="11"/>
        <v>17.918260869565191</v>
      </c>
    </row>
    <row r="64" spans="1:30" ht="15" thickBot="1">
      <c r="A64" s="7" t="s">
        <v>51</v>
      </c>
      <c r="B64" s="23">
        <f t="shared" si="12"/>
        <v>23.6669101533966</v>
      </c>
      <c r="C64" s="23"/>
      <c r="D64" s="23">
        <v>17.494521548575573</v>
      </c>
      <c r="E64" s="23">
        <v>6.1723886048210286</v>
      </c>
      <c r="F64" s="23">
        <v>11.02994886778669</v>
      </c>
      <c r="G64" s="23">
        <v>12.636961285609912</v>
      </c>
      <c r="H64" s="23">
        <v>273.8</v>
      </c>
      <c r="I64" s="23">
        <f t="shared" si="13"/>
        <v>6479.9999999999891</v>
      </c>
      <c r="J64" s="23">
        <v>9.8600000000000012</v>
      </c>
      <c r="K64" s="23">
        <v>42.739999999999995</v>
      </c>
      <c r="L64" s="23">
        <f t="shared" si="18"/>
        <v>1186.8369168356996</v>
      </c>
      <c r="M64" s="23">
        <f t="shared" si="19"/>
        <v>28088.76267748473</v>
      </c>
      <c r="N64" s="23">
        <f t="shared" si="14"/>
        <v>28.088762677484731</v>
      </c>
      <c r="O64" s="76"/>
      <c r="P64" s="23">
        <f t="shared" si="15"/>
        <v>0</v>
      </c>
      <c r="Q64" s="23">
        <f t="shared" si="28"/>
        <v>0</v>
      </c>
      <c r="R64" s="23">
        <f t="shared" si="1"/>
        <v>0</v>
      </c>
      <c r="S64" s="23">
        <f t="shared" si="16"/>
        <v>4789.9999999999918</v>
      </c>
      <c r="T64" s="23">
        <f t="shared" si="2"/>
        <v>20763.144016227139</v>
      </c>
      <c r="U64" s="23">
        <f t="shared" si="3"/>
        <v>20.763144016227137</v>
      </c>
      <c r="V64" s="23">
        <f t="shared" si="17"/>
        <v>1689.9999999999977</v>
      </c>
      <c r="W64" s="23">
        <f t="shared" si="29"/>
        <v>7325.6186612575948</v>
      </c>
      <c r="X64" s="23">
        <f t="shared" si="5"/>
        <v>7.3256186612575949</v>
      </c>
      <c r="Y64" s="23">
        <f t="shared" si="6"/>
        <v>3019.9999999999959</v>
      </c>
      <c r="Z64" s="23">
        <f t="shared" si="30"/>
        <v>13090.75050709937</v>
      </c>
      <c r="AA64" s="23">
        <f t="shared" si="8"/>
        <v>13.09075050709937</v>
      </c>
      <c r="AB64" s="23">
        <f t="shared" si="9"/>
        <v>3459.9999999999941</v>
      </c>
      <c r="AC64" s="23">
        <f t="shared" si="31"/>
        <v>14998.012170385367</v>
      </c>
      <c r="AD64" s="24">
        <f t="shared" si="11"/>
        <v>14.998012170385367</v>
      </c>
    </row>
    <row r="65" spans="1:30" ht="15" thickBot="1">
      <c r="A65" s="6" t="s">
        <v>52</v>
      </c>
      <c r="B65" s="13">
        <f t="shared" si="12"/>
        <v>11.163540108182854</v>
      </c>
      <c r="C65" s="13"/>
      <c r="D65" s="13">
        <v>7.8643495607473479</v>
      </c>
      <c r="E65" s="13">
        <v>3.299190547435507</v>
      </c>
      <c r="F65" s="13">
        <v>6.6751064564392104</v>
      </c>
      <c r="G65" s="13">
        <v>4.4884336517436445</v>
      </c>
      <c r="H65" s="13">
        <v>260.67</v>
      </c>
      <c r="I65" s="13">
        <f t="shared" si="13"/>
        <v>2910.0000000000246</v>
      </c>
      <c r="J65" s="13">
        <v>9.2099999999999991</v>
      </c>
      <c r="K65" s="13">
        <v>20.89</v>
      </c>
      <c r="L65" s="13">
        <f t="shared" si="18"/>
        <v>591.2482410423454</v>
      </c>
      <c r="M65" s="13">
        <f t="shared" si="19"/>
        <v>6600.4234527687868</v>
      </c>
      <c r="N65" s="13">
        <f t="shared" si="14"/>
        <v>6.6004234527687871</v>
      </c>
      <c r="O65" s="71">
        <f t="shared" ref="O65" si="36">AVERAGE(N65:N68)</f>
        <v>6.1400320471521361</v>
      </c>
      <c r="P65" s="13">
        <f t="shared" si="15"/>
        <v>0</v>
      </c>
      <c r="Q65" s="13">
        <f t="shared" si="28"/>
        <v>0</v>
      </c>
      <c r="R65" s="13">
        <f t="shared" si="1"/>
        <v>0</v>
      </c>
      <c r="S65" s="13">
        <f t="shared" si="16"/>
        <v>2050.0000000000114</v>
      </c>
      <c r="T65" s="13">
        <f t="shared" si="2"/>
        <v>4649.7828447340116</v>
      </c>
      <c r="U65" s="13">
        <f t="shared" si="3"/>
        <v>4.6497828447340117</v>
      </c>
      <c r="V65" s="13">
        <f t="shared" si="17"/>
        <v>860.00000000001364</v>
      </c>
      <c r="W65" s="13">
        <f t="shared" si="29"/>
        <v>1950.6406080347761</v>
      </c>
      <c r="X65" s="13">
        <f t="shared" si="5"/>
        <v>1.950640608034776</v>
      </c>
      <c r="Y65" s="13">
        <f t="shared" si="6"/>
        <v>1740.0000000000091</v>
      </c>
      <c r="Z65" s="13">
        <f t="shared" si="30"/>
        <v>3946.6449511400861</v>
      </c>
      <c r="AA65" s="13">
        <f t="shared" si="8"/>
        <v>3.9466449511400858</v>
      </c>
      <c r="AB65" s="13">
        <f t="shared" si="9"/>
        <v>1170.0000000000159</v>
      </c>
      <c r="AC65" s="13">
        <f t="shared" si="31"/>
        <v>2653.7785016287012</v>
      </c>
      <c r="AD65" s="14">
        <f t="shared" si="11"/>
        <v>2.6537785016287012</v>
      </c>
    </row>
    <row r="66" spans="1:30" ht="15" thickBot="1">
      <c r="A66" s="6" t="s">
        <v>53</v>
      </c>
      <c r="B66" s="15">
        <f t="shared" si="12"/>
        <v>21.159624113021906</v>
      </c>
      <c r="C66" s="15"/>
      <c r="D66" s="15">
        <v>15.342325640861946</v>
      </c>
      <c r="E66" s="15">
        <v>5.8172984721599583</v>
      </c>
      <c r="F66" s="15">
        <v>9.9085853097232715</v>
      </c>
      <c r="G66" s="15">
        <v>11.251038803298632</v>
      </c>
      <c r="H66" s="15">
        <v>156.43</v>
      </c>
      <c r="I66" s="15">
        <f t="shared" si="13"/>
        <v>3310.0000000000168</v>
      </c>
      <c r="J66" s="15">
        <v>4.51</v>
      </c>
      <c r="K66" s="15">
        <v>10.57</v>
      </c>
      <c r="L66" s="15">
        <f t="shared" si="18"/>
        <v>366.62197339246126</v>
      </c>
      <c r="M66" s="15">
        <f t="shared" si="19"/>
        <v>7757.5831485587987</v>
      </c>
      <c r="N66" s="15">
        <f t="shared" si="14"/>
        <v>7.7575831485587985</v>
      </c>
      <c r="O66" s="72"/>
      <c r="P66" s="15">
        <f t="shared" si="15"/>
        <v>0</v>
      </c>
      <c r="Q66" s="15">
        <f t="shared" si="28"/>
        <v>0</v>
      </c>
      <c r="R66" s="15">
        <f t="shared" si="1"/>
        <v>0</v>
      </c>
      <c r="S66" s="15">
        <f t="shared" si="16"/>
        <v>2400.0000000000341</v>
      </c>
      <c r="T66" s="15">
        <f t="shared" si="2"/>
        <v>5624.8337028825636</v>
      </c>
      <c r="U66" s="15">
        <f t="shared" si="3"/>
        <v>5.6248337028825635</v>
      </c>
      <c r="V66" s="15">
        <f t="shared" si="17"/>
        <v>909.99999999998226</v>
      </c>
      <c r="W66" s="15">
        <f t="shared" si="29"/>
        <v>2132.7494456762338</v>
      </c>
      <c r="X66" s="15">
        <f t="shared" si="5"/>
        <v>2.1327494456762337</v>
      </c>
      <c r="Y66" s="15">
        <f t="shared" si="6"/>
        <v>1550.0000000000114</v>
      </c>
      <c r="Z66" s="15">
        <f t="shared" si="30"/>
        <v>3632.7050997782972</v>
      </c>
      <c r="AA66" s="15">
        <f t="shared" si="8"/>
        <v>3.6327050997782973</v>
      </c>
      <c r="AB66" s="15">
        <f t="shared" si="9"/>
        <v>1760.0000000000052</v>
      </c>
      <c r="AC66" s="15">
        <f t="shared" si="31"/>
        <v>4124.8780487805006</v>
      </c>
      <c r="AD66" s="16">
        <f t="shared" si="11"/>
        <v>4.1248780487805004</v>
      </c>
    </row>
    <row r="67" spans="1:30" ht="15" thickBot="1">
      <c r="A67" s="6" t="s">
        <v>54</v>
      </c>
      <c r="B67" s="15">
        <f t="shared" si="12"/>
        <v>15.89193484306718</v>
      </c>
      <c r="C67" s="15"/>
      <c r="D67" s="15">
        <v>10.462190438352618</v>
      </c>
      <c r="E67" s="15">
        <v>5.4297444047145618</v>
      </c>
      <c r="F67" s="15">
        <v>9.7338100913785226</v>
      </c>
      <c r="G67" s="15">
        <v>6.158124751688657</v>
      </c>
      <c r="H67" s="15">
        <v>151.02000000000001</v>
      </c>
      <c r="I67" s="15">
        <f t="shared" si="13"/>
        <v>2400.0000000000055</v>
      </c>
      <c r="J67" s="15">
        <v>3.0900000000000003</v>
      </c>
      <c r="K67" s="15">
        <v>8.99</v>
      </c>
      <c r="L67" s="15">
        <f t="shared" si="18"/>
        <v>439.37533980582526</v>
      </c>
      <c r="M67" s="15">
        <f t="shared" si="19"/>
        <v>6982.5242718446762</v>
      </c>
      <c r="N67" s="15">
        <f t="shared" si="14"/>
        <v>6.9825242718446763</v>
      </c>
      <c r="O67" s="72"/>
      <c r="P67" s="15">
        <f t="shared" si="15"/>
        <v>0</v>
      </c>
      <c r="Q67" s="15">
        <f t="shared" si="28"/>
        <v>0</v>
      </c>
      <c r="R67" s="15">
        <f t="shared" si="1"/>
        <v>0</v>
      </c>
      <c r="S67" s="15">
        <f t="shared" si="16"/>
        <v>1580.0000000000125</v>
      </c>
      <c r="T67" s="15">
        <f t="shared" si="2"/>
        <v>4596.8284789644376</v>
      </c>
      <c r="U67" s="15">
        <f t="shared" si="3"/>
        <v>4.5968284789644374</v>
      </c>
      <c r="V67" s="15">
        <f t="shared" si="17"/>
        <v>819.99999999999318</v>
      </c>
      <c r="W67" s="15">
        <f t="shared" si="29"/>
        <v>2385.695792880239</v>
      </c>
      <c r="X67" s="15">
        <f t="shared" si="5"/>
        <v>2.3856957928802389</v>
      </c>
      <c r="Y67" s="15">
        <f t="shared" si="6"/>
        <v>1469.9999999999845</v>
      </c>
      <c r="Z67" s="15">
        <f t="shared" si="30"/>
        <v>4276.7961165048091</v>
      </c>
      <c r="AA67" s="15">
        <f t="shared" si="8"/>
        <v>4.2767961165048094</v>
      </c>
      <c r="AB67" s="15">
        <f t="shared" si="9"/>
        <v>930.00000000002103</v>
      </c>
      <c r="AC67" s="15">
        <f t="shared" si="31"/>
        <v>2705.728155339867</v>
      </c>
      <c r="AD67" s="16">
        <f t="shared" si="11"/>
        <v>2.7057281553398669</v>
      </c>
    </row>
    <row r="68" spans="1:30" ht="15" thickBot="1">
      <c r="A68" s="6" t="s">
        <v>55</v>
      </c>
      <c r="B68" s="17">
        <f t="shared" si="12"/>
        <v>11.078042328042473</v>
      </c>
      <c r="C68" s="17"/>
      <c r="D68" s="17">
        <v>7.1924603174603545</v>
      </c>
      <c r="E68" s="17">
        <v>3.8855820105821191</v>
      </c>
      <c r="F68" s="17">
        <v>9.0939153439154143</v>
      </c>
      <c r="G68" s="17">
        <v>1.9841269841270595</v>
      </c>
      <c r="H68" s="17">
        <v>120.96</v>
      </c>
      <c r="I68" s="17">
        <f t="shared" si="13"/>
        <v>1340.0000000000175</v>
      </c>
      <c r="J68" s="17">
        <v>1.49</v>
      </c>
      <c r="K68" s="17">
        <v>3.58</v>
      </c>
      <c r="L68" s="17">
        <f t="shared" si="18"/>
        <v>290.62872483221474</v>
      </c>
      <c r="M68" s="17">
        <f t="shared" si="19"/>
        <v>3219.5973154362837</v>
      </c>
      <c r="N68" s="17">
        <f t="shared" si="14"/>
        <v>3.2195973154362836</v>
      </c>
      <c r="O68" s="73"/>
      <c r="P68" s="17">
        <f t="shared" si="15"/>
        <v>0</v>
      </c>
      <c r="Q68" s="17">
        <f t="shared" si="28"/>
        <v>0</v>
      </c>
      <c r="R68" s="17">
        <f t="shared" si="1"/>
        <v>0</v>
      </c>
      <c r="S68" s="17">
        <f t="shared" si="16"/>
        <v>870.00000000000443</v>
      </c>
      <c r="T68" s="17">
        <f t="shared" si="2"/>
        <v>2090.3355704698092</v>
      </c>
      <c r="U68" s="17">
        <f t="shared" si="3"/>
        <v>2.0903355704698092</v>
      </c>
      <c r="V68" s="17">
        <f t="shared" si="17"/>
        <v>470.00000000001307</v>
      </c>
      <c r="W68" s="17">
        <f t="shared" si="29"/>
        <v>1129.2617449664742</v>
      </c>
      <c r="X68" s="17">
        <f t="shared" si="5"/>
        <v>1.1292617449664741</v>
      </c>
      <c r="Y68" s="17">
        <f t="shared" si="6"/>
        <v>1100.0000000000084</v>
      </c>
      <c r="Z68" s="17">
        <f t="shared" si="30"/>
        <v>2642.9530201342482</v>
      </c>
      <c r="AA68" s="17">
        <f t="shared" si="8"/>
        <v>2.6429530201342484</v>
      </c>
      <c r="AB68" s="17">
        <f t="shared" si="9"/>
        <v>240.00000000000909</v>
      </c>
      <c r="AC68" s="17">
        <f t="shared" si="31"/>
        <v>576.64429530203529</v>
      </c>
      <c r="AD68" s="18">
        <f t="shared" si="11"/>
        <v>0.57664429530203531</v>
      </c>
    </row>
    <row r="69" spans="1:30" ht="15" thickBot="1">
      <c r="A69" s="7" t="s">
        <v>56</v>
      </c>
      <c r="B69" s="19">
        <f t="shared" si="12"/>
        <v>12.737364884604272</v>
      </c>
      <c r="C69" s="35"/>
      <c r="D69" s="35">
        <v>8.0631025416302897</v>
      </c>
      <c r="E69" s="35">
        <v>4.6742623429739822</v>
      </c>
      <c r="F69" s="19">
        <v>9.2900964066608438</v>
      </c>
      <c r="G69" s="19">
        <v>3.4472684779434277</v>
      </c>
      <c r="H69" s="19">
        <v>171.15</v>
      </c>
      <c r="I69" s="19">
        <f t="shared" ref="I69:I72" si="37">B69*H69</f>
        <v>2180.0000000000214</v>
      </c>
      <c r="J69" s="19">
        <v>5.93</v>
      </c>
      <c r="K69" s="19">
        <v>17.36</v>
      </c>
      <c r="L69" s="19">
        <f t="shared" si="18"/>
        <v>501.03946037099502</v>
      </c>
      <c r="M69" s="19">
        <f t="shared" si="19"/>
        <v>6381.9224283305848</v>
      </c>
      <c r="N69" s="19">
        <f t="shared" si="14"/>
        <v>6.3819224283305847</v>
      </c>
      <c r="O69" s="74">
        <f>AVERAGE(N69:N72)</f>
        <v>7.4415634279891769</v>
      </c>
      <c r="P69" s="19">
        <f t="shared" si="15"/>
        <v>0</v>
      </c>
      <c r="Q69" s="19">
        <f t="shared" si="28"/>
        <v>0</v>
      </c>
      <c r="R69" s="19">
        <f t="shared" ref="R69:R72" si="38">Q69/1000</f>
        <v>0</v>
      </c>
      <c r="S69" s="19">
        <f t="shared" si="16"/>
        <v>1380.0000000000241</v>
      </c>
      <c r="T69" s="19">
        <f t="shared" ref="T69:T72" si="39">(K69*S69)/J69</f>
        <v>4039.9325463744381</v>
      </c>
      <c r="U69" s="19">
        <f t="shared" ref="U69:U72" si="40">T69/1000</f>
        <v>4.0399325463744384</v>
      </c>
      <c r="V69" s="19">
        <f t="shared" si="17"/>
        <v>799.99999999999704</v>
      </c>
      <c r="W69" s="19">
        <f t="shared" si="29"/>
        <v>2341.9898819561467</v>
      </c>
      <c r="X69" s="19">
        <f t="shared" ref="X69:X72" si="41">W69/1000</f>
        <v>2.3419898819561467</v>
      </c>
      <c r="Y69" s="19">
        <f t="shared" ref="Y69:Y72" si="42">F69*H69</f>
        <v>1590.0000000000034</v>
      </c>
      <c r="Z69" s="19">
        <f t="shared" si="30"/>
        <v>4654.7048903878685</v>
      </c>
      <c r="AA69" s="19">
        <f t="shared" ref="AA69:AA72" si="43">Z69/1000</f>
        <v>4.6547048903878689</v>
      </c>
      <c r="AB69" s="19">
        <f t="shared" ref="AB69:AB72" si="44">G69*H69</f>
        <v>590.00000000001762</v>
      </c>
      <c r="AC69" s="19">
        <f t="shared" si="31"/>
        <v>1727.217537942716</v>
      </c>
      <c r="AD69" s="20">
        <f t="shared" ref="AD69:AD72" si="45">AC69/1000</f>
        <v>1.7272175379427159</v>
      </c>
    </row>
    <row r="70" spans="1:30" ht="15" thickBot="1">
      <c r="A70" s="7" t="s">
        <v>57</v>
      </c>
      <c r="B70" s="21">
        <f t="shared" ref="B70:B72" si="46">C70+D70+E70</f>
        <v>11.616137272858708</v>
      </c>
      <c r="C70" s="36"/>
      <c r="D70" s="36">
        <v>8.2903552320817404</v>
      </c>
      <c r="E70" s="36">
        <v>3.3257820407769687</v>
      </c>
      <c r="F70" s="21">
        <v>9.68814768400253</v>
      </c>
      <c r="G70" s="21">
        <v>1.9279895888561791</v>
      </c>
      <c r="H70" s="21">
        <v>207.47</v>
      </c>
      <c r="I70" s="21">
        <f t="shared" si="37"/>
        <v>2409.9999999999964</v>
      </c>
      <c r="J70" s="21">
        <v>7.1899999999999995</v>
      </c>
      <c r="K70" s="21">
        <v>22.33</v>
      </c>
      <c r="L70" s="21">
        <f t="shared" si="18"/>
        <v>644.34006954102915</v>
      </c>
      <c r="M70" s="21">
        <f t="shared" si="19"/>
        <v>7484.7426981919216</v>
      </c>
      <c r="N70" s="21">
        <f t="shared" ref="N70:N72" si="47">M70/1000</f>
        <v>7.4847426981919218</v>
      </c>
      <c r="O70" s="75"/>
      <c r="P70" s="21">
        <f t="shared" ref="P70:P72" si="48">C70*H70</f>
        <v>0</v>
      </c>
      <c r="Q70" s="21">
        <f t="shared" si="28"/>
        <v>0</v>
      </c>
      <c r="R70" s="21">
        <f t="shared" si="38"/>
        <v>0</v>
      </c>
      <c r="S70" s="21">
        <f t="shared" ref="S70:S72" si="49">D70*H70</f>
        <v>1719.9999999999986</v>
      </c>
      <c r="T70" s="21">
        <f t="shared" si="39"/>
        <v>5341.808066759384</v>
      </c>
      <c r="U70" s="21">
        <f t="shared" si="40"/>
        <v>5.3418080667593841</v>
      </c>
      <c r="V70" s="21">
        <f t="shared" ref="V70:V72" si="50">E70*H70</f>
        <v>689.99999999999773</v>
      </c>
      <c r="W70" s="21">
        <f t="shared" si="29"/>
        <v>2142.934631432538</v>
      </c>
      <c r="X70" s="21">
        <f t="shared" si="41"/>
        <v>2.1429346314325382</v>
      </c>
      <c r="Y70" s="21">
        <f t="shared" si="42"/>
        <v>2010.000000000005</v>
      </c>
      <c r="Z70" s="21">
        <f t="shared" si="30"/>
        <v>6242.461752433951</v>
      </c>
      <c r="AA70" s="21">
        <f t="shared" si="43"/>
        <v>6.2424617524339512</v>
      </c>
      <c r="AB70" s="21">
        <f t="shared" si="44"/>
        <v>399.99999999999147</v>
      </c>
      <c r="AC70" s="21">
        <f t="shared" si="31"/>
        <v>1242.2809457579708</v>
      </c>
      <c r="AD70" s="22">
        <f t="shared" si="45"/>
        <v>1.2422809457579709</v>
      </c>
    </row>
    <row r="71" spans="1:30" ht="15" thickBot="1">
      <c r="A71" s="7" t="s">
        <v>58</v>
      </c>
      <c r="B71" s="21">
        <f t="shared" si="46"/>
        <v>7.9778009018384459</v>
      </c>
      <c r="C71" s="36"/>
      <c r="D71" s="36">
        <v>5.9737156511350493</v>
      </c>
      <c r="E71" s="36">
        <v>2.0040852507033962</v>
      </c>
      <c r="F71" s="21">
        <v>4.7018923189579258</v>
      </c>
      <c r="G71" s="21">
        <v>3.2759085828805197</v>
      </c>
      <c r="H71" s="21">
        <v>259.47000000000003</v>
      </c>
      <c r="I71" s="21">
        <f t="shared" si="37"/>
        <v>2070.0000000000218</v>
      </c>
      <c r="J71" s="21">
        <v>10.08</v>
      </c>
      <c r="K71" s="21">
        <v>37.93</v>
      </c>
      <c r="L71" s="21">
        <f t="shared" si="18"/>
        <v>976.35883928571445</v>
      </c>
      <c r="M71" s="21">
        <f t="shared" si="19"/>
        <v>7789.1964285715103</v>
      </c>
      <c r="N71" s="21">
        <f t="shared" si="47"/>
        <v>7.7891964285715103</v>
      </c>
      <c r="O71" s="75"/>
      <c r="P71" s="21">
        <f t="shared" si="48"/>
        <v>0</v>
      </c>
      <c r="Q71" s="21">
        <f t="shared" si="28"/>
        <v>0</v>
      </c>
      <c r="R71" s="21">
        <f t="shared" si="38"/>
        <v>0</v>
      </c>
      <c r="S71" s="21">
        <f t="shared" si="49"/>
        <v>1550.0000000000114</v>
      </c>
      <c r="T71" s="21">
        <f t="shared" si="39"/>
        <v>5832.4900793651223</v>
      </c>
      <c r="U71" s="21">
        <f t="shared" si="40"/>
        <v>5.8324900793651224</v>
      </c>
      <c r="V71" s="21">
        <f t="shared" si="50"/>
        <v>520.00000000001023</v>
      </c>
      <c r="W71" s="21">
        <f t="shared" si="29"/>
        <v>1956.7063492063876</v>
      </c>
      <c r="X71" s="21">
        <f t="shared" si="41"/>
        <v>1.9567063492063876</v>
      </c>
      <c r="Y71" s="21">
        <f t="shared" si="42"/>
        <v>1220.0000000000132</v>
      </c>
      <c r="Z71" s="21">
        <f t="shared" si="30"/>
        <v>4590.7341269841763</v>
      </c>
      <c r="AA71" s="21">
        <f t="shared" si="43"/>
        <v>4.5907341269841764</v>
      </c>
      <c r="AB71" s="21">
        <f t="shared" si="44"/>
        <v>850.00000000000853</v>
      </c>
      <c r="AC71" s="21">
        <f t="shared" si="31"/>
        <v>3198.4623015873335</v>
      </c>
      <c r="AD71" s="22">
        <f t="shared" si="45"/>
        <v>3.1984623015873335</v>
      </c>
    </row>
    <row r="72" spans="1:30" ht="15" thickBot="1">
      <c r="A72" s="7" t="s">
        <v>59</v>
      </c>
      <c r="B72" s="23">
        <f t="shared" si="46"/>
        <v>18.303172091102883</v>
      </c>
      <c r="C72" s="37"/>
      <c r="D72" s="37">
        <v>10.596573315901685</v>
      </c>
      <c r="E72" s="37">
        <v>7.7065987752011988</v>
      </c>
      <c r="F72" s="23">
        <v>8.7387325397371214</v>
      </c>
      <c r="G72" s="23">
        <v>9.5644395513657621</v>
      </c>
      <c r="H72" s="23">
        <v>145.33000000000001</v>
      </c>
      <c r="I72" s="23">
        <f t="shared" si="37"/>
        <v>2659.9999999999823</v>
      </c>
      <c r="J72" s="23">
        <v>4.08</v>
      </c>
      <c r="K72" s="23">
        <v>12.440000000000001</v>
      </c>
      <c r="L72" s="23">
        <f t="shared" si="18"/>
        <v>443.1140196078432</v>
      </c>
      <c r="M72" s="23">
        <f t="shared" si="19"/>
        <v>8110.392156862692</v>
      </c>
      <c r="N72" s="23">
        <f t="shared" si="47"/>
        <v>8.1103921568626927</v>
      </c>
      <c r="O72" s="76"/>
      <c r="P72" s="23">
        <f t="shared" si="48"/>
        <v>0</v>
      </c>
      <c r="Q72" s="23">
        <f t="shared" si="28"/>
        <v>0</v>
      </c>
      <c r="R72" s="23">
        <f t="shared" si="38"/>
        <v>0</v>
      </c>
      <c r="S72" s="23">
        <f t="shared" si="49"/>
        <v>1539.999999999992</v>
      </c>
      <c r="T72" s="23">
        <f t="shared" si="39"/>
        <v>4695.4901960784082</v>
      </c>
      <c r="U72" s="23">
        <f t="shared" si="40"/>
        <v>4.6954901960784081</v>
      </c>
      <c r="V72" s="23">
        <f t="shared" si="50"/>
        <v>1119.9999999999902</v>
      </c>
      <c r="W72" s="23">
        <f t="shared" si="29"/>
        <v>3414.9019607842843</v>
      </c>
      <c r="X72" s="23">
        <f t="shared" si="41"/>
        <v>3.4149019607842841</v>
      </c>
      <c r="Y72" s="23">
        <f t="shared" si="42"/>
        <v>1269.9999999999959</v>
      </c>
      <c r="Z72" s="23">
        <f t="shared" si="30"/>
        <v>3872.2549019607718</v>
      </c>
      <c r="AA72" s="23">
        <f t="shared" si="43"/>
        <v>3.8722549019607717</v>
      </c>
      <c r="AB72" s="23">
        <f t="shared" si="44"/>
        <v>1389.9999999999864</v>
      </c>
      <c r="AC72" s="23">
        <f t="shared" si="31"/>
        <v>4238.1372549019197</v>
      </c>
      <c r="AD72" s="24">
        <f t="shared" si="45"/>
        <v>4.2381372549019201</v>
      </c>
    </row>
    <row r="73" spans="1:30" ht="15">
      <c r="C73" s="10"/>
      <c r="D73" s="10"/>
      <c r="E73" s="10"/>
      <c r="O73" s="84"/>
    </row>
    <row r="74" spans="1:30" ht="15">
      <c r="C74" s="10"/>
      <c r="D74" s="10"/>
      <c r="E74" s="10"/>
      <c r="O74" s="84"/>
    </row>
    <row r="75" spans="1:30">
      <c r="O75" s="84"/>
    </row>
    <row r="76" spans="1:30">
      <c r="O76" s="84"/>
    </row>
    <row r="77" spans="1:30" ht="20.25">
      <c r="A77" s="68" t="s">
        <v>62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ht="21">
      <c r="B78" s="70" t="s">
        <v>0</v>
      </c>
      <c r="C78" s="70"/>
      <c r="D78" s="70"/>
      <c r="E78" s="70"/>
      <c r="F78" s="70"/>
      <c r="G78" s="70"/>
    </row>
    <row r="79" spans="1:30" ht="21.75" thickBot="1">
      <c r="A79" s="11" t="s">
        <v>2</v>
      </c>
      <c r="B79" s="12" t="s">
        <v>3</v>
      </c>
      <c r="C79" s="12" t="s">
        <v>4</v>
      </c>
      <c r="D79" s="12" t="s">
        <v>5</v>
      </c>
      <c r="E79" s="12" t="s">
        <v>6</v>
      </c>
      <c r="F79" s="12" t="s">
        <v>7</v>
      </c>
      <c r="G79" s="12" t="s">
        <v>8</v>
      </c>
      <c r="H79" s="12" t="s">
        <v>9</v>
      </c>
      <c r="I79" s="12" t="s">
        <v>10</v>
      </c>
      <c r="J79" s="12" t="s">
        <v>11</v>
      </c>
      <c r="K79" s="12" t="s">
        <v>12</v>
      </c>
      <c r="L79" s="12" t="s">
        <v>13</v>
      </c>
      <c r="M79" s="12" t="s">
        <v>14</v>
      </c>
      <c r="N79" s="12" t="s">
        <v>15</v>
      </c>
      <c r="O79" s="12"/>
      <c r="P79" s="12" t="s">
        <v>4</v>
      </c>
      <c r="Q79" s="12" t="s">
        <v>16</v>
      </c>
      <c r="R79" s="12" t="s">
        <v>17</v>
      </c>
      <c r="S79" s="12" t="s">
        <v>5</v>
      </c>
      <c r="T79" s="12" t="s">
        <v>18</v>
      </c>
      <c r="U79" s="12" t="s">
        <v>19</v>
      </c>
      <c r="V79" s="12" t="s">
        <v>6</v>
      </c>
      <c r="W79" s="12" t="s">
        <v>20</v>
      </c>
      <c r="X79" s="12" t="s">
        <v>21</v>
      </c>
      <c r="Y79" s="12" t="s">
        <v>22</v>
      </c>
      <c r="Z79" s="12" t="s">
        <v>23</v>
      </c>
      <c r="AA79" s="12" t="s">
        <v>24</v>
      </c>
      <c r="AB79" s="12" t="s">
        <v>25</v>
      </c>
      <c r="AC79" s="12" t="s">
        <v>26</v>
      </c>
      <c r="AD79" s="12" t="s">
        <v>27</v>
      </c>
    </row>
    <row r="80" spans="1:30" ht="15" thickBot="1">
      <c r="A80" s="6" t="s">
        <v>28</v>
      </c>
      <c r="B80" s="13">
        <f t="shared" ref="B80:B91" si="51">C80+D80+E80</f>
        <v>7.3466598325644981</v>
      </c>
      <c r="C80" s="13"/>
      <c r="D80" s="13">
        <v>4.6130189646335218</v>
      </c>
      <c r="E80" s="13">
        <v>2.7336408679309758</v>
      </c>
      <c r="F80" s="13">
        <v>3.2034853921066122</v>
      </c>
      <c r="G80" s="13">
        <v>4.1431744404578854</v>
      </c>
      <c r="H80" s="13">
        <v>234.12</v>
      </c>
      <c r="I80" s="13">
        <f t="shared" ref="I80:I91" si="52">B80*H80</f>
        <v>1720.0000000000002</v>
      </c>
      <c r="J80" s="13">
        <v>16.5</v>
      </c>
      <c r="K80" s="13">
        <v>225.8</v>
      </c>
      <c r="L80" s="13">
        <f t="shared" ref="L80:L91" si="53">(K80*H80)/J80</f>
        <v>3203.8967272727273</v>
      </c>
      <c r="M80" s="13">
        <f t="shared" ref="M80:M91" si="54">(K80*I80)/J80</f>
        <v>23537.939393939396</v>
      </c>
      <c r="N80" s="13">
        <f t="shared" ref="N80:N91" si="55">M80/1000</f>
        <v>23.537939393939396</v>
      </c>
      <c r="O80" s="71">
        <f>AVERAGE(N80:N83)</f>
        <v>23.14074390138137</v>
      </c>
      <c r="P80" s="13">
        <f t="shared" ref="P80:P91" si="56">C80*H80</f>
        <v>0</v>
      </c>
      <c r="Q80" s="13">
        <f t="shared" ref="Q80:Q91" si="57">(K80*P80)/J80</f>
        <v>0</v>
      </c>
      <c r="R80" s="13">
        <f t="shared" ref="R80:R91" si="58">Q80/1000</f>
        <v>0</v>
      </c>
      <c r="S80" s="13">
        <f t="shared" ref="S80:S91" si="59">D80*H80</f>
        <v>1080.0000000000002</v>
      </c>
      <c r="T80" s="13">
        <f t="shared" ref="T80:T91" si="60">(K80*S80)/J80</f>
        <v>14779.636363636368</v>
      </c>
      <c r="U80" s="13">
        <f t="shared" ref="U80:U91" si="61">T80/1000</f>
        <v>14.779636363636367</v>
      </c>
      <c r="V80" s="13">
        <f t="shared" ref="V80:V91" si="62">E80*H80</f>
        <v>640.00000000000011</v>
      </c>
      <c r="W80" s="13">
        <f t="shared" ref="W80:W91" si="63">(K80*V80)/J80</f>
        <v>8758.3030303030318</v>
      </c>
      <c r="X80" s="13">
        <f t="shared" ref="X80:X91" si="64">W80/1000</f>
        <v>8.7583030303030327</v>
      </c>
      <c r="Y80" s="13">
        <f t="shared" ref="Y80:Y91" si="65">F80*H80</f>
        <v>750.00000000000011</v>
      </c>
      <c r="Z80" s="13">
        <f t="shared" ref="Z80:Z91" si="66">(K80*Y80)/J80</f>
        <v>10263.636363636366</v>
      </c>
      <c r="AA80" s="13">
        <f t="shared" ref="AA80:AA91" si="67">Z80/1000</f>
        <v>10.263636363636365</v>
      </c>
      <c r="AB80" s="13">
        <f t="shared" ref="AB80:AB91" si="68">G80*H80</f>
        <v>970.00000000000011</v>
      </c>
      <c r="AC80" s="13">
        <f t="shared" ref="AC80:AC91" si="69">(K80*AB80)/J80</f>
        <v>13274.303030303032</v>
      </c>
      <c r="AD80" s="14">
        <f t="shared" ref="AD80:AD91" si="70">AC80/1000</f>
        <v>13.274303030303033</v>
      </c>
    </row>
    <row r="81" spans="1:30" ht="15" thickBot="1">
      <c r="A81" s="6" t="s">
        <v>29</v>
      </c>
      <c r="B81" s="15">
        <f t="shared" si="51"/>
        <v>13.766279171401102</v>
      </c>
      <c r="C81" s="15"/>
      <c r="D81" s="15">
        <v>9.7893540774407839</v>
      </c>
      <c r="E81" s="15">
        <v>3.9769250939603182</v>
      </c>
      <c r="F81" s="15">
        <v>9.4397342889607554</v>
      </c>
      <c r="G81" s="15">
        <v>4.3265448824403459</v>
      </c>
      <c r="H81" s="15">
        <v>228.82</v>
      </c>
      <c r="I81" s="15">
        <f t="shared" si="52"/>
        <v>3150</v>
      </c>
      <c r="J81" s="15">
        <v>16.100000000000001</v>
      </c>
      <c r="K81" s="15">
        <v>115.8</v>
      </c>
      <c r="L81" s="15">
        <f>(K81*H81)/J81</f>
        <v>1645.7985093167699</v>
      </c>
      <c r="M81" s="15">
        <f t="shared" si="54"/>
        <v>22656.521739130432</v>
      </c>
      <c r="N81" s="15">
        <f t="shared" si="55"/>
        <v>22.656521739130433</v>
      </c>
      <c r="O81" s="72"/>
      <c r="P81" s="15">
        <f t="shared" si="56"/>
        <v>0</v>
      </c>
      <c r="Q81" s="15">
        <f t="shared" si="57"/>
        <v>0</v>
      </c>
      <c r="R81" s="15">
        <f t="shared" si="58"/>
        <v>0</v>
      </c>
      <c r="S81" s="15">
        <f t="shared" si="59"/>
        <v>2240</v>
      </c>
      <c r="T81" s="15">
        <f t="shared" si="60"/>
        <v>16111.304347826086</v>
      </c>
      <c r="U81" s="15">
        <f t="shared" si="61"/>
        <v>16.111304347826085</v>
      </c>
      <c r="V81" s="15">
        <f t="shared" si="62"/>
        <v>910</v>
      </c>
      <c r="W81" s="15">
        <f t="shared" si="63"/>
        <v>6545.2173913043471</v>
      </c>
      <c r="X81" s="15">
        <f t="shared" si="64"/>
        <v>6.5452173913043472</v>
      </c>
      <c r="Y81" s="15">
        <f t="shared" si="65"/>
        <v>2160</v>
      </c>
      <c r="Z81" s="15">
        <f t="shared" si="66"/>
        <v>15535.900621118011</v>
      </c>
      <c r="AA81" s="15">
        <f t="shared" si="67"/>
        <v>15.535900621118012</v>
      </c>
      <c r="AB81" s="15">
        <f t="shared" si="68"/>
        <v>989.99999999999989</v>
      </c>
      <c r="AC81" s="15">
        <f t="shared" si="69"/>
        <v>7120.621118012421</v>
      </c>
      <c r="AD81" s="16">
        <f t="shared" si="70"/>
        <v>7.120621118012421</v>
      </c>
    </row>
    <row r="82" spans="1:30" ht="15" thickBot="1">
      <c r="A82" s="6" t="s">
        <v>30</v>
      </c>
      <c r="B82" s="15">
        <f t="shared" si="51"/>
        <v>9.3421224953071125</v>
      </c>
      <c r="C82" s="15"/>
      <c r="D82" s="15">
        <v>6.3299428122407999</v>
      </c>
      <c r="E82" s="15">
        <v>3.0121796830663117</v>
      </c>
      <c r="F82" s="15">
        <v>6.1553237001789842</v>
      </c>
      <c r="G82" s="15">
        <v>3.1867987951281269</v>
      </c>
      <c r="H82" s="15">
        <v>229.07</v>
      </c>
      <c r="I82" s="15">
        <f t="shared" si="52"/>
        <v>2140</v>
      </c>
      <c r="J82" s="15">
        <v>15.3</v>
      </c>
      <c r="K82" s="15">
        <v>143.6</v>
      </c>
      <c r="L82" s="15">
        <f t="shared" si="53"/>
        <v>2149.9641830065357</v>
      </c>
      <c r="M82" s="15">
        <f t="shared" si="54"/>
        <v>20085.228758169935</v>
      </c>
      <c r="N82" s="15">
        <f t="shared" si="55"/>
        <v>20.085228758169936</v>
      </c>
      <c r="O82" s="72"/>
      <c r="P82" s="15">
        <f t="shared" si="56"/>
        <v>0</v>
      </c>
      <c r="Q82" s="15">
        <f t="shared" si="57"/>
        <v>0</v>
      </c>
      <c r="R82" s="15">
        <f t="shared" si="58"/>
        <v>0</v>
      </c>
      <c r="S82" s="15">
        <f t="shared" si="59"/>
        <v>1450</v>
      </c>
      <c r="T82" s="15">
        <f t="shared" si="60"/>
        <v>13609.150326797386</v>
      </c>
      <c r="U82" s="15">
        <f t="shared" si="61"/>
        <v>13.609150326797385</v>
      </c>
      <c r="V82" s="15">
        <f t="shared" si="62"/>
        <v>690</v>
      </c>
      <c r="W82" s="15">
        <f t="shared" si="63"/>
        <v>6476.0784313725489</v>
      </c>
      <c r="X82" s="15">
        <f t="shared" si="64"/>
        <v>6.4760784313725486</v>
      </c>
      <c r="Y82" s="15">
        <f t="shared" si="65"/>
        <v>1409.9999999999998</v>
      </c>
      <c r="Z82" s="15">
        <f t="shared" si="66"/>
        <v>13233.725490196075</v>
      </c>
      <c r="AA82" s="15">
        <f t="shared" si="67"/>
        <v>13.233725490196075</v>
      </c>
      <c r="AB82" s="15">
        <f t="shared" si="68"/>
        <v>730</v>
      </c>
      <c r="AC82" s="15">
        <f t="shared" si="69"/>
        <v>6851.5032679738561</v>
      </c>
      <c r="AD82" s="16">
        <f t="shared" si="70"/>
        <v>6.8515032679738557</v>
      </c>
    </row>
    <row r="83" spans="1:30" ht="15" thickBot="1">
      <c r="A83" s="6" t="s">
        <v>31</v>
      </c>
      <c r="B83" s="17">
        <f t="shared" si="51"/>
        <v>10.749464668094218</v>
      </c>
      <c r="C83" s="17"/>
      <c r="D83" s="17">
        <v>7.0663811563169165</v>
      </c>
      <c r="E83" s="17">
        <v>3.6830835117773018</v>
      </c>
      <c r="F83" s="17">
        <v>6.6381156316916483</v>
      </c>
      <c r="G83" s="17">
        <v>4.1113490364025695</v>
      </c>
      <c r="H83" s="17">
        <v>233.5</v>
      </c>
      <c r="I83" s="17">
        <f t="shared" si="52"/>
        <v>2510</v>
      </c>
      <c r="J83" s="17">
        <v>14</v>
      </c>
      <c r="K83" s="17">
        <v>146.6</v>
      </c>
      <c r="L83" s="17">
        <f t="shared" si="53"/>
        <v>2445.0785714285712</v>
      </c>
      <c r="M83" s="17">
        <f t="shared" si="54"/>
        <v>26283.285714285714</v>
      </c>
      <c r="N83" s="17">
        <f t="shared" si="55"/>
        <v>26.283285714285714</v>
      </c>
      <c r="O83" s="73"/>
      <c r="P83" s="17">
        <f t="shared" si="56"/>
        <v>0</v>
      </c>
      <c r="Q83" s="17">
        <f t="shared" si="57"/>
        <v>0</v>
      </c>
      <c r="R83" s="17">
        <f t="shared" si="58"/>
        <v>0</v>
      </c>
      <c r="S83" s="17">
        <f t="shared" si="59"/>
        <v>1650</v>
      </c>
      <c r="T83" s="17">
        <f t="shared" si="60"/>
        <v>17277.857142857141</v>
      </c>
      <c r="U83" s="17">
        <f t="shared" si="61"/>
        <v>17.27785714285714</v>
      </c>
      <c r="V83" s="17">
        <f t="shared" si="62"/>
        <v>860</v>
      </c>
      <c r="W83" s="17">
        <f t="shared" si="63"/>
        <v>9005.4285714285706</v>
      </c>
      <c r="X83" s="17">
        <f t="shared" si="64"/>
        <v>9.0054285714285705</v>
      </c>
      <c r="Y83" s="17">
        <f t="shared" si="65"/>
        <v>1549.9999999999998</v>
      </c>
      <c r="Z83" s="17">
        <f t="shared" si="66"/>
        <v>16230.714285714284</v>
      </c>
      <c r="AA83" s="17">
        <f t="shared" si="67"/>
        <v>16.230714285714285</v>
      </c>
      <c r="AB83" s="17">
        <f t="shared" si="68"/>
        <v>960</v>
      </c>
      <c r="AC83" s="17">
        <f t="shared" si="69"/>
        <v>10052.571428571429</v>
      </c>
      <c r="AD83" s="18">
        <f t="shared" si="70"/>
        <v>10.052571428571429</v>
      </c>
    </row>
    <row r="84" spans="1:30" ht="15" thickBot="1">
      <c r="A84" s="7" t="s">
        <v>32</v>
      </c>
      <c r="B84" s="19">
        <f t="shared" si="51"/>
        <v>9.2531120331950198</v>
      </c>
      <c r="C84" s="19"/>
      <c r="D84" s="19">
        <v>5.809128630705394</v>
      </c>
      <c r="E84" s="19">
        <v>3.4439834024896268</v>
      </c>
      <c r="F84" s="19">
        <v>7.0954356846473026</v>
      </c>
      <c r="G84" s="19">
        <v>2.1576763485477182</v>
      </c>
      <c r="H84" s="19">
        <v>241</v>
      </c>
      <c r="I84" s="19">
        <f t="shared" si="52"/>
        <v>2230</v>
      </c>
      <c r="J84" s="19">
        <v>10.3</v>
      </c>
      <c r="K84" s="19">
        <v>128.5</v>
      </c>
      <c r="L84" s="19">
        <f t="shared" si="53"/>
        <v>3006.6504854368932</v>
      </c>
      <c r="M84" s="19">
        <f t="shared" si="54"/>
        <v>27820.873786407767</v>
      </c>
      <c r="N84" s="19">
        <f t="shared" si="55"/>
        <v>27.820873786407766</v>
      </c>
      <c r="O84" s="74">
        <f>AVERAGE(N84:N87)</f>
        <v>31.876262253199087</v>
      </c>
      <c r="P84" s="19">
        <f t="shared" si="56"/>
        <v>0</v>
      </c>
      <c r="Q84" s="19">
        <f t="shared" si="57"/>
        <v>0</v>
      </c>
      <c r="R84" s="19">
        <f t="shared" si="58"/>
        <v>0</v>
      </c>
      <c r="S84" s="19">
        <f t="shared" si="59"/>
        <v>1400</v>
      </c>
      <c r="T84" s="19">
        <f t="shared" si="60"/>
        <v>17466.019417475727</v>
      </c>
      <c r="U84" s="19">
        <f t="shared" si="61"/>
        <v>17.466019417475728</v>
      </c>
      <c r="V84" s="19">
        <f t="shared" si="62"/>
        <v>830</v>
      </c>
      <c r="W84" s="19">
        <f t="shared" si="63"/>
        <v>10354.854368932038</v>
      </c>
      <c r="X84" s="19">
        <f t="shared" si="64"/>
        <v>10.354854368932038</v>
      </c>
      <c r="Y84" s="19">
        <f t="shared" si="65"/>
        <v>1710</v>
      </c>
      <c r="Z84" s="19">
        <f t="shared" si="66"/>
        <v>21333.495145631066</v>
      </c>
      <c r="AA84" s="19">
        <f t="shared" si="67"/>
        <v>21.333495145631066</v>
      </c>
      <c r="AB84" s="19">
        <f t="shared" si="68"/>
        <v>520.00000000000011</v>
      </c>
      <c r="AC84" s="19">
        <f t="shared" si="69"/>
        <v>6487.3786407767002</v>
      </c>
      <c r="AD84" s="20">
        <f t="shared" si="70"/>
        <v>6.4873786407766998</v>
      </c>
    </row>
    <row r="85" spans="1:30" ht="15" thickBot="1">
      <c r="A85" s="7" t="s">
        <v>33</v>
      </c>
      <c r="B85" s="21">
        <f t="shared" si="51"/>
        <v>8.8923090077380191</v>
      </c>
      <c r="C85" s="21"/>
      <c r="D85" s="21">
        <v>5.4294386729938866</v>
      </c>
      <c r="E85" s="21">
        <v>3.4628703347441325</v>
      </c>
      <c r="F85" s="21">
        <v>7.0112436407165148</v>
      </c>
      <c r="G85" s="21">
        <v>1.8810653670215043</v>
      </c>
      <c r="H85" s="21">
        <v>233.91</v>
      </c>
      <c r="I85" s="21">
        <f t="shared" si="52"/>
        <v>2080</v>
      </c>
      <c r="J85" s="21">
        <v>13</v>
      </c>
      <c r="K85" s="21">
        <v>173.9</v>
      </c>
      <c r="L85" s="21">
        <f t="shared" si="53"/>
        <v>3128.996076923077</v>
      </c>
      <c r="M85" s="21">
        <f t="shared" si="54"/>
        <v>27824</v>
      </c>
      <c r="N85" s="21">
        <f t="shared" si="55"/>
        <v>27.824000000000002</v>
      </c>
      <c r="O85" s="75"/>
      <c r="P85" s="21">
        <f t="shared" si="56"/>
        <v>0</v>
      </c>
      <c r="Q85" s="21">
        <f t="shared" si="57"/>
        <v>0</v>
      </c>
      <c r="R85" s="21">
        <f t="shared" si="58"/>
        <v>0</v>
      </c>
      <c r="S85" s="21">
        <f t="shared" si="59"/>
        <v>1270</v>
      </c>
      <c r="T85" s="21">
        <f t="shared" si="60"/>
        <v>16988.692307692309</v>
      </c>
      <c r="U85" s="21">
        <f t="shared" si="61"/>
        <v>16.988692307692308</v>
      </c>
      <c r="V85" s="21">
        <f t="shared" si="62"/>
        <v>810</v>
      </c>
      <c r="W85" s="21">
        <f t="shared" si="63"/>
        <v>10835.307692307691</v>
      </c>
      <c r="X85" s="21">
        <f t="shared" si="64"/>
        <v>10.835307692307692</v>
      </c>
      <c r="Y85" s="21">
        <f t="shared" si="65"/>
        <v>1640</v>
      </c>
      <c r="Z85" s="21">
        <f t="shared" si="66"/>
        <v>21938.153846153848</v>
      </c>
      <c r="AA85" s="21">
        <f t="shared" si="67"/>
        <v>21.938153846153849</v>
      </c>
      <c r="AB85" s="21">
        <f t="shared" si="68"/>
        <v>440.00000000000006</v>
      </c>
      <c r="AC85" s="21">
        <f t="shared" si="69"/>
        <v>5885.8461538461552</v>
      </c>
      <c r="AD85" s="22">
        <f t="shared" si="70"/>
        <v>5.8858461538461553</v>
      </c>
    </row>
    <row r="86" spans="1:30" ht="15" thickBot="1">
      <c r="A86" s="7" t="s">
        <v>34</v>
      </c>
      <c r="B86" s="21">
        <f t="shared" si="51"/>
        <v>8.090886224532575</v>
      </c>
      <c r="C86" s="21"/>
      <c r="D86" s="21">
        <v>5.0306028339062641</v>
      </c>
      <c r="E86" s="21">
        <v>3.0602833906263101</v>
      </c>
      <c r="F86" s="21">
        <v>7.2105307285989779</v>
      </c>
      <c r="G86" s="21">
        <v>0.88035549593359608</v>
      </c>
      <c r="H86" s="21">
        <v>238.54</v>
      </c>
      <c r="I86" s="21">
        <f t="shared" si="52"/>
        <v>1930.0000000000005</v>
      </c>
      <c r="J86" s="21">
        <v>16.899999999999999</v>
      </c>
      <c r="K86" s="21">
        <v>284.2</v>
      </c>
      <c r="L86" s="21">
        <f t="shared" si="53"/>
        <v>4011.4241420118346</v>
      </c>
      <c r="M86" s="21">
        <f t="shared" si="54"/>
        <v>32455.976331360955</v>
      </c>
      <c r="N86" s="21">
        <f t="shared" si="55"/>
        <v>32.455976331360958</v>
      </c>
      <c r="O86" s="75"/>
      <c r="P86" s="21">
        <f t="shared" si="56"/>
        <v>0</v>
      </c>
      <c r="Q86" s="21">
        <f t="shared" si="57"/>
        <v>0</v>
      </c>
      <c r="R86" s="21">
        <f t="shared" si="58"/>
        <v>0</v>
      </c>
      <c r="S86" s="21">
        <f t="shared" si="59"/>
        <v>1200.0000000000002</v>
      </c>
      <c r="T86" s="21">
        <f t="shared" si="60"/>
        <v>20179.88165680474</v>
      </c>
      <c r="U86" s="21">
        <f t="shared" si="61"/>
        <v>20.179881656804742</v>
      </c>
      <c r="V86" s="21">
        <f t="shared" si="62"/>
        <v>730</v>
      </c>
      <c r="W86" s="21">
        <f t="shared" si="63"/>
        <v>12276.094674556214</v>
      </c>
      <c r="X86" s="21">
        <f t="shared" si="64"/>
        <v>12.276094674556214</v>
      </c>
      <c r="Y86" s="21">
        <f t="shared" si="65"/>
        <v>1720.0000000000002</v>
      </c>
      <c r="Z86" s="21">
        <f t="shared" si="66"/>
        <v>28924.497041420123</v>
      </c>
      <c r="AA86" s="21">
        <f t="shared" si="67"/>
        <v>28.924497041420125</v>
      </c>
      <c r="AB86" s="21">
        <f t="shared" si="68"/>
        <v>210</v>
      </c>
      <c r="AC86" s="21">
        <f t="shared" si="69"/>
        <v>3531.4792899408285</v>
      </c>
      <c r="AD86" s="22">
        <f t="shared" si="70"/>
        <v>3.5314792899408287</v>
      </c>
    </row>
    <row r="87" spans="1:30" ht="15" thickBot="1">
      <c r="A87" s="7" t="s">
        <v>35</v>
      </c>
      <c r="B87" s="23">
        <f t="shared" si="51"/>
        <v>9.3657231258100939</v>
      </c>
      <c r="C87" s="23"/>
      <c r="D87" s="23">
        <v>5.8535769536313085</v>
      </c>
      <c r="E87" s="23">
        <v>3.512146172178785</v>
      </c>
      <c r="F87" s="23">
        <v>7.9023288874022661</v>
      </c>
      <c r="G87" s="23">
        <v>1.4633942384078271</v>
      </c>
      <c r="H87" s="23">
        <v>239.17</v>
      </c>
      <c r="I87" s="23">
        <f t="shared" si="52"/>
        <v>2240</v>
      </c>
      <c r="J87" s="23">
        <v>18.100000000000001</v>
      </c>
      <c r="K87" s="23">
        <v>318.39999999999998</v>
      </c>
      <c r="L87" s="23">
        <f t="shared" si="53"/>
        <v>4207.2777900552474</v>
      </c>
      <c r="M87" s="23">
        <f t="shared" si="54"/>
        <v>39404.198895027621</v>
      </c>
      <c r="N87" s="23">
        <f t="shared" si="55"/>
        <v>39.404198895027619</v>
      </c>
      <c r="O87" s="76"/>
      <c r="P87" s="23">
        <f t="shared" si="56"/>
        <v>0</v>
      </c>
      <c r="Q87" s="23">
        <f t="shared" si="57"/>
        <v>0</v>
      </c>
      <c r="R87" s="23">
        <f t="shared" si="58"/>
        <v>0</v>
      </c>
      <c r="S87" s="23">
        <f t="shared" si="59"/>
        <v>1400</v>
      </c>
      <c r="T87" s="23">
        <f t="shared" si="60"/>
        <v>24627.62430939226</v>
      </c>
      <c r="U87" s="23">
        <f t="shared" si="61"/>
        <v>24.62762430939226</v>
      </c>
      <c r="V87" s="23">
        <f t="shared" si="62"/>
        <v>840</v>
      </c>
      <c r="W87" s="23">
        <f t="shared" si="63"/>
        <v>14776.574585635359</v>
      </c>
      <c r="X87" s="23">
        <f t="shared" si="64"/>
        <v>14.776574585635359</v>
      </c>
      <c r="Y87" s="23">
        <f t="shared" si="65"/>
        <v>1890</v>
      </c>
      <c r="Z87" s="23">
        <f t="shared" si="66"/>
        <v>33247.292817679554</v>
      </c>
      <c r="AA87" s="23">
        <f t="shared" si="67"/>
        <v>33.247292817679551</v>
      </c>
      <c r="AB87" s="23">
        <f t="shared" si="68"/>
        <v>350</v>
      </c>
      <c r="AC87" s="23">
        <f t="shared" si="69"/>
        <v>6156.9060773480651</v>
      </c>
      <c r="AD87" s="24">
        <f t="shared" si="70"/>
        <v>6.1569060773480651</v>
      </c>
    </row>
    <row r="88" spans="1:30" ht="15" thickBot="1">
      <c r="A88" s="6" t="s">
        <v>36</v>
      </c>
      <c r="B88" s="25">
        <f t="shared" si="51"/>
        <v>14.311194156616272</v>
      </c>
      <c r="C88" s="25"/>
      <c r="D88" s="26">
        <v>10.744012230338033</v>
      </c>
      <c r="E88" s="25">
        <v>3.56718192627824</v>
      </c>
      <c r="F88" s="25">
        <v>11.890606420927467</v>
      </c>
      <c r="G88" s="13">
        <v>2.4205877356888061</v>
      </c>
      <c r="H88" s="13">
        <v>235.48</v>
      </c>
      <c r="I88" s="13">
        <f t="shared" si="52"/>
        <v>3369.9999999999995</v>
      </c>
      <c r="J88" s="13">
        <v>13.2</v>
      </c>
      <c r="K88" s="13">
        <v>257.89999999999998</v>
      </c>
      <c r="L88" s="13">
        <f t="shared" si="53"/>
        <v>4600.7796969696965</v>
      </c>
      <c r="M88" s="13">
        <f t="shared" si="54"/>
        <v>65842.651515151505</v>
      </c>
      <c r="N88" s="13">
        <f t="shared" si="55"/>
        <v>65.842651515151502</v>
      </c>
      <c r="O88" s="71">
        <f>AVERAGE(N88:N91)</f>
        <v>54.008451192763864</v>
      </c>
      <c r="P88" s="13">
        <f t="shared" si="56"/>
        <v>0</v>
      </c>
      <c r="Q88" s="13">
        <f t="shared" si="57"/>
        <v>0</v>
      </c>
      <c r="R88" s="13">
        <f t="shared" si="58"/>
        <v>0</v>
      </c>
      <c r="S88" s="13">
        <f t="shared" si="59"/>
        <v>2530</v>
      </c>
      <c r="T88" s="13">
        <f t="shared" si="60"/>
        <v>49430.833333333336</v>
      </c>
      <c r="U88" s="13">
        <f t="shared" si="61"/>
        <v>49.430833333333332</v>
      </c>
      <c r="V88" s="13">
        <f t="shared" si="62"/>
        <v>839.99999999999989</v>
      </c>
      <c r="W88" s="13">
        <f t="shared" si="63"/>
        <v>16411.818181818177</v>
      </c>
      <c r="X88" s="13">
        <f t="shared" si="64"/>
        <v>16.411818181818177</v>
      </c>
      <c r="Y88" s="13">
        <f t="shared" si="65"/>
        <v>2800</v>
      </c>
      <c r="Z88" s="13">
        <f t="shared" si="66"/>
        <v>54706.060606060601</v>
      </c>
      <c r="AA88" s="13">
        <f t="shared" si="67"/>
        <v>54.706060606060603</v>
      </c>
      <c r="AB88" s="13">
        <f t="shared" si="68"/>
        <v>570</v>
      </c>
      <c r="AC88" s="13">
        <f t="shared" si="69"/>
        <v>11136.59090909091</v>
      </c>
      <c r="AD88" s="14">
        <f t="shared" si="70"/>
        <v>11.136590909090909</v>
      </c>
    </row>
    <row r="89" spans="1:30" ht="15" thickBot="1">
      <c r="A89" s="6" t="s">
        <v>37</v>
      </c>
      <c r="B89" s="27">
        <f t="shared" si="51"/>
        <v>17.610724142462875</v>
      </c>
      <c r="C89" s="27"/>
      <c r="D89" s="28">
        <v>10.908135103167304</v>
      </c>
      <c r="E89" s="27">
        <v>6.7025890392955709</v>
      </c>
      <c r="F89" s="27">
        <v>10.20721075918868</v>
      </c>
      <c r="G89" s="15">
        <v>7.4035133832741931</v>
      </c>
      <c r="H89" s="15">
        <v>228.27</v>
      </c>
      <c r="I89" s="15">
        <f t="shared" si="52"/>
        <v>4020.0000000000005</v>
      </c>
      <c r="J89" s="15">
        <v>15</v>
      </c>
      <c r="K89" s="15">
        <v>286.44</v>
      </c>
      <c r="L89" s="15">
        <f t="shared" si="53"/>
        <v>4359.0439200000001</v>
      </c>
      <c r="M89" s="15">
        <f t="shared" si="54"/>
        <v>76765.919999999998</v>
      </c>
      <c r="N89" s="15">
        <f t="shared" si="55"/>
        <v>76.765919999999994</v>
      </c>
      <c r="O89" s="72"/>
      <c r="P89" s="15">
        <f t="shared" si="56"/>
        <v>0</v>
      </c>
      <c r="Q89" s="15">
        <f t="shared" si="57"/>
        <v>0</v>
      </c>
      <c r="R89" s="15">
        <f t="shared" si="58"/>
        <v>0</v>
      </c>
      <c r="S89" s="15">
        <f t="shared" si="59"/>
        <v>2490.0000000000005</v>
      </c>
      <c r="T89" s="15">
        <f t="shared" si="60"/>
        <v>47549.040000000008</v>
      </c>
      <c r="U89" s="15">
        <f t="shared" si="61"/>
        <v>47.549040000000005</v>
      </c>
      <c r="V89" s="15">
        <f t="shared" si="62"/>
        <v>1530</v>
      </c>
      <c r="W89" s="15">
        <f t="shared" si="63"/>
        <v>29216.880000000001</v>
      </c>
      <c r="X89" s="15">
        <f t="shared" si="64"/>
        <v>29.21688</v>
      </c>
      <c r="Y89" s="15">
        <f t="shared" si="65"/>
        <v>2330</v>
      </c>
      <c r="Z89" s="15">
        <f t="shared" si="66"/>
        <v>44493.68</v>
      </c>
      <c r="AA89" s="15">
        <f t="shared" si="67"/>
        <v>44.493679999999998</v>
      </c>
      <c r="AB89" s="15">
        <f t="shared" si="68"/>
        <v>1690.0000000000002</v>
      </c>
      <c r="AC89" s="15">
        <f t="shared" si="69"/>
        <v>32272.240000000002</v>
      </c>
      <c r="AD89" s="16">
        <f t="shared" si="70"/>
        <v>32.272240000000004</v>
      </c>
    </row>
    <row r="90" spans="1:30" ht="15" thickBot="1">
      <c r="A90" s="6" t="s">
        <v>38</v>
      </c>
      <c r="B90" s="27">
        <f t="shared" si="51"/>
        <v>14.780857718178313</v>
      </c>
      <c r="C90" s="27"/>
      <c r="D90" s="28">
        <v>10.153806606400753</v>
      </c>
      <c r="E90" s="27">
        <v>4.6270511117775595</v>
      </c>
      <c r="F90" s="27">
        <v>9.4683175528040788</v>
      </c>
      <c r="G90" s="15">
        <v>5.3125401653742346</v>
      </c>
      <c r="H90" s="15">
        <v>233.41</v>
      </c>
      <c r="I90" s="15">
        <f t="shared" si="52"/>
        <v>3450</v>
      </c>
      <c r="J90" s="15">
        <v>18.899999999999999</v>
      </c>
      <c r="K90" s="15">
        <v>202.1</v>
      </c>
      <c r="L90" s="15">
        <f t="shared" si="53"/>
        <v>2495.8815343915344</v>
      </c>
      <c r="M90" s="15">
        <f t="shared" si="54"/>
        <v>36891.269841269845</v>
      </c>
      <c r="N90" s="15">
        <f t="shared" si="55"/>
        <v>36.891269841269846</v>
      </c>
      <c r="O90" s="72"/>
      <c r="P90" s="15">
        <f t="shared" si="56"/>
        <v>0</v>
      </c>
      <c r="Q90" s="15">
        <f t="shared" si="57"/>
        <v>0</v>
      </c>
      <c r="R90" s="15">
        <f t="shared" si="58"/>
        <v>0</v>
      </c>
      <c r="S90" s="15">
        <f t="shared" si="59"/>
        <v>2369.9999999999995</v>
      </c>
      <c r="T90" s="15">
        <f t="shared" si="60"/>
        <v>25342.69841269841</v>
      </c>
      <c r="U90" s="15">
        <f t="shared" si="61"/>
        <v>25.342698412698411</v>
      </c>
      <c r="V90" s="15">
        <f t="shared" si="62"/>
        <v>1080.0000000000002</v>
      </c>
      <c r="W90" s="15">
        <f t="shared" si="63"/>
        <v>11548.571428571431</v>
      </c>
      <c r="X90" s="15">
        <f t="shared" si="64"/>
        <v>11.548571428571432</v>
      </c>
      <c r="Y90" s="15">
        <f t="shared" si="65"/>
        <v>2210</v>
      </c>
      <c r="Z90" s="15">
        <f t="shared" si="66"/>
        <v>23631.798941798945</v>
      </c>
      <c r="AA90" s="15">
        <f t="shared" si="67"/>
        <v>23.631798941798944</v>
      </c>
      <c r="AB90" s="15">
        <f t="shared" si="68"/>
        <v>1240</v>
      </c>
      <c r="AC90" s="15">
        <f t="shared" si="69"/>
        <v>13259.4708994709</v>
      </c>
      <c r="AD90" s="16">
        <f t="shared" si="70"/>
        <v>13.2594708994709</v>
      </c>
    </row>
    <row r="91" spans="1:30">
      <c r="A91" s="6" t="s">
        <v>39</v>
      </c>
      <c r="B91" s="53">
        <f t="shared" si="51"/>
        <v>15.398789155040799</v>
      </c>
      <c r="C91" s="53"/>
      <c r="D91" s="54">
        <v>11.406510485215406</v>
      </c>
      <c r="E91" s="53">
        <v>3.9922786698253923</v>
      </c>
      <c r="F91" s="53">
        <v>10.04650346582434</v>
      </c>
      <c r="G91" s="55">
        <v>5.3522856892164601</v>
      </c>
      <c r="H91" s="55">
        <v>227.94</v>
      </c>
      <c r="I91" s="55">
        <f t="shared" si="52"/>
        <v>3509.9999999999995</v>
      </c>
      <c r="J91" s="55">
        <v>16.399999999999999</v>
      </c>
      <c r="K91" s="55">
        <v>170.7</v>
      </c>
      <c r="L91" s="55">
        <f t="shared" si="53"/>
        <v>2372.521829268293</v>
      </c>
      <c r="M91" s="55">
        <f t="shared" si="54"/>
        <v>36533.963414634141</v>
      </c>
      <c r="N91" s="55">
        <f t="shared" si="55"/>
        <v>36.533963414634144</v>
      </c>
      <c r="O91" s="77"/>
      <c r="P91" s="55">
        <f t="shared" si="56"/>
        <v>0</v>
      </c>
      <c r="Q91" s="55">
        <f t="shared" si="57"/>
        <v>0</v>
      </c>
      <c r="R91" s="55">
        <f t="shared" si="58"/>
        <v>0</v>
      </c>
      <c r="S91" s="55">
        <f t="shared" si="59"/>
        <v>2599.9999999999995</v>
      </c>
      <c r="T91" s="55">
        <f t="shared" si="60"/>
        <v>27062.195121951216</v>
      </c>
      <c r="U91" s="55">
        <f t="shared" si="61"/>
        <v>27.062195121951216</v>
      </c>
      <c r="V91" s="55">
        <f t="shared" si="62"/>
        <v>909.99999999999989</v>
      </c>
      <c r="W91" s="55">
        <f t="shared" si="63"/>
        <v>9471.7682926829257</v>
      </c>
      <c r="X91" s="55">
        <f t="shared" si="64"/>
        <v>9.4717682926829259</v>
      </c>
      <c r="Y91" s="55">
        <f t="shared" si="65"/>
        <v>2290</v>
      </c>
      <c r="Z91" s="55">
        <f t="shared" si="66"/>
        <v>23835.548780487807</v>
      </c>
      <c r="AA91" s="55">
        <f t="shared" si="67"/>
        <v>23.835548780487805</v>
      </c>
      <c r="AB91" s="55">
        <f t="shared" si="68"/>
        <v>1220</v>
      </c>
      <c r="AC91" s="55">
        <f t="shared" si="69"/>
        <v>12698.414634146342</v>
      </c>
      <c r="AD91" s="56">
        <f t="shared" si="70"/>
        <v>12.698414634146342</v>
      </c>
    </row>
    <row r="92" spans="1:30">
      <c r="A92" s="57"/>
      <c r="B92" s="58"/>
      <c r="C92" s="59"/>
      <c r="D92" s="60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69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</row>
    <row r="93" spans="1:30">
      <c r="A93" s="57"/>
      <c r="B93" s="58"/>
      <c r="C93" s="59"/>
      <c r="D93" s="60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69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</row>
    <row r="94" spans="1:30">
      <c r="A94" s="57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69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</row>
    <row r="95" spans="1:30">
      <c r="A95" s="57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69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</row>
    <row r="96" spans="1:30" ht="20.25">
      <c r="A96" s="68" t="s">
        <v>61</v>
      </c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ht="21">
      <c r="B97" s="70" t="s">
        <v>0</v>
      </c>
      <c r="C97" s="70"/>
      <c r="D97" s="70"/>
      <c r="E97" s="70"/>
      <c r="F97" s="70"/>
      <c r="G97" s="70"/>
    </row>
    <row r="98" spans="1:30" ht="21.75" thickBot="1">
      <c r="A98" s="11" t="s">
        <v>2</v>
      </c>
      <c r="B98" s="12" t="s">
        <v>3</v>
      </c>
      <c r="C98" s="12" t="s">
        <v>4</v>
      </c>
      <c r="D98" s="12" t="s">
        <v>5</v>
      </c>
      <c r="E98" s="12" t="s">
        <v>6</v>
      </c>
      <c r="F98" s="12" t="s">
        <v>7</v>
      </c>
      <c r="G98" s="12" t="s">
        <v>8</v>
      </c>
      <c r="H98" s="12" t="s">
        <v>9</v>
      </c>
      <c r="I98" s="12" t="s">
        <v>10</v>
      </c>
      <c r="J98" s="12" t="s">
        <v>11</v>
      </c>
      <c r="K98" s="12" t="s">
        <v>12</v>
      </c>
      <c r="L98" s="12" t="s">
        <v>13</v>
      </c>
      <c r="M98" s="12" t="s">
        <v>14</v>
      </c>
      <c r="N98" s="12" t="s">
        <v>15</v>
      </c>
      <c r="O98" s="12"/>
      <c r="P98" s="12" t="s">
        <v>4</v>
      </c>
      <c r="Q98" s="12" t="s">
        <v>16</v>
      </c>
      <c r="R98" s="12" t="s">
        <v>17</v>
      </c>
      <c r="S98" s="12" t="s">
        <v>5</v>
      </c>
      <c r="T98" s="12" t="s">
        <v>18</v>
      </c>
      <c r="U98" s="12" t="s">
        <v>19</v>
      </c>
      <c r="V98" s="12" t="s">
        <v>6</v>
      </c>
      <c r="W98" s="12" t="s">
        <v>20</v>
      </c>
      <c r="X98" s="12" t="s">
        <v>21</v>
      </c>
      <c r="Y98" s="12" t="s">
        <v>22</v>
      </c>
      <c r="Z98" s="12" t="s">
        <v>23</v>
      </c>
      <c r="AA98" s="12" t="s">
        <v>24</v>
      </c>
      <c r="AB98" s="12" t="s">
        <v>25</v>
      </c>
      <c r="AC98" s="12" t="s">
        <v>26</v>
      </c>
      <c r="AD98" s="12" t="s">
        <v>27</v>
      </c>
    </row>
    <row r="99" spans="1:30" ht="15" thickBot="1">
      <c r="A99" s="6" t="s">
        <v>28</v>
      </c>
      <c r="B99" s="13">
        <f t="shared" ref="B99:B110" si="71">C99+D99+E99</f>
        <v>8.8888888888888893</v>
      </c>
      <c r="C99" s="13"/>
      <c r="D99" s="13">
        <v>5.8715596330275224</v>
      </c>
      <c r="E99" s="13">
        <v>3.017329255861366</v>
      </c>
      <c r="F99" s="13">
        <v>2.1202854230377168</v>
      </c>
      <c r="G99" s="13">
        <v>6.7686034658511716</v>
      </c>
      <c r="H99" s="13">
        <v>245.25</v>
      </c>
      <c r="I99" s="13">
        <f t="shared" ref="I99:I110" si="72">B99*H99</f>
        <v>2180</v>
      </c>
      <c r="J99" s="13">
        <v>11.63</v>
      </c>
      <c r="K99" s="13">
        <v>213.88</v>
      </c>
      <c r="L99" s="13">
        <f t="shared" ref="L99:L110" si="73">(K99*H99)/J99</f>
        <v>4510.2381771281171</v>
      </c>
      <c r="M99" s="13">
        <f t="shared" ref="M99:M110" si="74">(K99*I99)/J99</f>
        <v>40091.006018916589</v>
      </c>
      <c r="N99" s="13">
        <f t="shared" ref="N99:N110" si="75">M99/1000</f>
        <v>40.091006018916588</v>
      </c>
      <c r="O99" s="71">
        <f>AVERAGE(N99:N102)</f>
        <v>52.020412979083261</v>
      </c>
      <c r="P99" s="13">
        <f t="shared" ref="P99:P110" si="76">C99*H99</f>
        <v>0</v>
      </c>
      <c r="Q99" s="13">
        <f t="shared" ref="Q99:Q110" si="77">(K99*P99)/J99</f>
        <v>0</v>
      </c>
      <c r="R99" s="13">
        <f t="shared" ref="R99:R110" si="78">Q99/1000</f>
        <v>0</v>
      </c>
      <c r="S99" s="13">
        <f t="shared" ref="S99:S110" si="79">D99*H99</f>
        <v>1439.9999999999998</v>
      </c>
      <c r="T99" s="13">
        <f t="shared" ref="T99:T110" si="80">(K99*S99)/J99</f>
        <v>26482.132416165085</v>
      </c>
      <c r="U99" s="13">
        <f t="shared" ref="U99:U110" si="81">T99/1000</f>
        <v>26.482132416165083</v>
      </c>
      <c r="V99" s="13">
        <f t="shared" ref="V99:V110" si="82">E99*H99</f>
        <v>740</v>
      </c>
      <c r="W99" s="13">
        <f t="shared" ref="W99:W110" si="83">(K99*V99)/J99</f>
        <v>13608.873602751502</v>
      </c>
      <c r="X99" s="13">
        <f t="shared" ref="X99:X110" si="84">W99/1000</f>
        <v>13.608873602751503</v>
      </c>
      <c r="Y99" s="13">
        <f t="shared" ref="Y99:Y110" si="85">F99*H99</f>
        <v>520</v>
      </c>
      <c r="Z99" s="13">
        <f t="shared" ref="Z99:Z110" si="86">(K99*Y99)/J99</f>
        <v>9562.9922613929484</v>
      </c>
      <c r="AA99" s="13">
        <f t="shared" ref="AA99:AA110" si="87">Z99/1000</f>
        <v>9.5629922613929477</v>
      </c>
      <c r="AB99" s="13">
        <f t="shared" ref="AB99:AB110" si="88">G99*H99</f>
        <v>1659.9999999999998</v>
      </c>
      <c r="AC99" s="13">
        <f t="shared" ref="AC99:AC110" si="89">(K99*AB99)/J99</f>
        <v>30528.013757523637</v>
      </c>
      <c r="AD99" s="14">
        <f t="shared" ref="AD99:AD110" si="90">AC99/1000</f>
        <v>30.528013757523638</v>
      </c>
    </row>
    <row r="100" spans="1:30" ht="15" thickBot="1">
      <c r="A100" s="6" t="s">
        <v>29</v>
      </c>
      <c r="B100" s="15">
        <f t="shared" si="71"/>
        <v>7.5867052023121389</v>
      </c>
      <c r="C100" s="15"/>
      <c r="D100" s="15">
        <v>3.7030346820809248</v>
      </c>
      <c r="E100" s="15">
        <v>3.8836705202312141</v>
      </c>
      <c r="F100" s="15">
        <v>4.0191473988439306</v>
      </c>
      <c r="G100" s="15">
        <v>3.5675578034682078</v>
      </c>
      <c r="H100" s="15">
        <v>221.44</v>
      </c>
      <c r="I100" s="15">
        <f t="shared" si="72"/>
        <v>1680</v>
      </c>
      <c r="J100" s="15">
        <v>6.15</v>
      </c>
      <c r="K100" s="15">
        <v>147.56</v>
      </c>
      <c r="L100" s="15">
        <f t="shared" si="73"/>
        <v>5313.1197398373979</v>
      </c>
      <c r="M100" s="15">
        <f t="shared" si="74"/>
        <v>40309.07317073171</v>
      </c>
      <c r="N100" s="15">
        <f t="shared" si="75"/>
        <v>40.309073170731708</v>
      </c>
      <c r="O100" s="72"/>
      <c r="P100" s="15">
        <f t="shared" si="76"/>
        <v>0</v>
      </c>
      <c r="Q100" s="15">
        <f t="shared" si="77"/>
        <v>0</v>
      </c>
      <c r="R100" s="15">
        <f t="shared" si="78"/>
        <v>0</v>
      </c>
      <c r="S100" s="15">
        <f t="shared" si="79"/>
        <v>820</v>
      </c>
      <c r="T100" s="15">
        <f t="shared" si="80"/>
        <v>19674.666666666664</v>
      </c>
      <c r="U100" s="15">
        <f t="shared" si="81"/>
        <v>19.674666666666663</v>
      </c>
      <c r="V100" s="15">
        <f t="shared" si="82"/>
        <v>860</v>
      </c>
      <c r="W100" s="15">
        <f t="shared" si="83"/>
        <v>20634.406504065042</v>
      </c>
      <c r="X100" s="15">
        <f t="shared" si="84"/>
        <v>20.634406504065041</v>
      </c>
      <c r="Y100" s="15">
        <f t="shared" si="85"/>
        <v>890</v>
      </c>
      <c r="Z100" s="15">
        <f t="shared" si="86"/>
        <v>21354.211382113819</v>
      </c>
      <c r="AA100" s="15">
        <f t="shared" si="87"/>
        <v>21.354211382113821</v>
      </c>
      <c r="AB100" s="15">
        <f t="shared" si="88"/>
        <v>789.99999999999989</v>
      </c>
      <c r="AC100" s="15">
        <f t="shared" si="89"/>
        <v>18954.861788617884</v>
      </c>
      <c r="AD100" s="16">
        <f t="shared" si="90"/>
        <v>18.954861788617883</v>
      </c>
    </row>
    <row r="101" spans="1:30" ht="15" thickBot="1">
      <c r="A101" s="6" t="s">
        <v>30</v>
      </c>
      <c r="B101" s="15">
        <f t="shared" si="71"/>
        <v>7.5674800696046285</v>
      </c>
      <c r="C101" s="15"/>
      <c r="D101" s="15">
        <v>4.6537979037675523</v>
      </c>
      <c r="E101" s="15">
        <v>2.9136821658370762</v>
      </c>
      <c r="F101" s="15">
        <v>4.2895876330379172</v>
      </c>
      <c r="G101" s="15">
        <v>3.2778924365667108</v>
      </c>
      <c r="H101" s="15">
        <v>247.11</v>
      </c>
      <c r="I101" s="15">
        <f t="shared" si="72"/>
        <v>1869.9999999999998</v>
      </c>
      <c r="J101" s="15">
        <v>8.59</v>
      </c>
      <c r="K101" s="15">
        <v>245.48</v>
      </c>
      <c r="L101" s="15">
        <f t="shared" si="73"/>
        <v>7061.765168800931</v>
      </c>
      <c r="M101" s="15">
        <f t="shared" si="74"/>
        <v>53439.767171129213</v>
      </c>
      <c r="N101" s="15">
        <f t="shared" si="75"/>
        <v>53.439767171129212</v>
      </c>
      <c r="O101" s="72"/>
      <c r="P101" s="15">
        <f t="shared" si="76"/>
        <v>0</v>
      </c>
      <c r="Q101" s="15">
        <f t="shared" si="77"/>
        <v>0</v>
      </c>
      <c r="R101" s="15">
        <f t="shared" si="78"/>
        <v>0</v>
      </c>
      <c r="S101" s="15">
        <f t="shared" si="79"/>
        <v>1150</v>
      </c>
      <c r="T101" s="15">
        <f t="shared" si="80"/>
        <v>32864.027939464497</v>
      </c>
      <c r="U101" s="15">
        <f t="shared" si="81"/>
        <v>32.864027939464499</v>
      </c>
      <c r="V101" s="15">
        <f t="shared" si="82"/>
        <v>719.99999999999989</v>
      </c>
      <c r="W101" s="15">
        <f t="shared" si="83"/>
        <v>20575.739231664724</v>
      </c>
      <c r="X101" s="15">
        <f t="shared" si="84"/>
        <v>20.575739231664723</v>
      </c>
      <c r="Y101" s="15">
        <f t="shared" si="85"/>
        <v>1059.9999999999998</v>
      </c>
      <c r="Z101" s="15">
        <f t="shared" si="86"/>
        <v>30292.060535506396</v>
      </c>
      <c r="AA101" s="15">
        <f t="shared" si="87"/>
        <v>30.292060535506398</v>
      </c>
      <c r="AB101" s="15">
        <f t="shared" si="88"/>
        <v>810</v>
      </c>
      <c r="AC101" s="15">
        <f t="shared" si="89"/>
        <v>23147.706635622817</v>
      </c>
      <c r="AD101" s="16">
        <f t="shared" si="90"/>
        <v>23.147706635622818</v>
      </c>
    </row>
    <row r="102" spans="1:30" ht="15" thickBot="1">
      <c r="A102" s="6" t="s">
        <v>31</v>
      </c>
      <c r="B102" s="17">
        <f t="shared" si="71"/>
        <v>9.8102026107151428</v>
      </c>
      <c r="C102" s="17"/>
      <c r="D102" s="17">
        <v>5.7259549931929197</v>
      </c>
      <c r="E102" s="17">
        <v>4.0842476175222231</v>
      </c>
      <c r="F102" s="17">
        <v>4.8049971970849672</v>
      </c>
      <c r="G102" s="17">
        <v>5.0052054136301756</v>
      </c>
      <c r="H102" s="17">
        <v>249.74</v>
      </c>
      <c r="I102" s="17">
        <f t="shared" si="72"/>
        <v>2450</v>
      </c>
      <c r="J102" s="17">
        <v>7.2</v>
      </c>
      <c r="K102" s="17">
        <v>218.18</v>
      </c>
      <c r="L102" s="17">
        <f t="shared" si="73"/>
        <v>7567.8157222222226</v>
      </c>
      <c r="M102" s="17">
        <f t="shared" si="74"/>
        <v>74241.805555555547</v>
      </c>
      <c r="N102" s="17">
        <f t="shared" si="75"/>
        <v>74.241805555555544</v>
      </c>
      <c r="O102" s="73"/>
      <c r="P102" s="17">
        <f t="shared" si="76"/>
        <v>0</v>
      </c>
      <c r="Q102" s="17">
        <f t="shared" si="77"/>
        <v>0</v>
      </c>
      <c r="R102" s="17">
        <f t="shared" si="78"/>
        <v>0</v>
      </c>
      <c r="S102" s="17">
        <f t="shared" si="79"/>
        <v>1429.9999999999998</v>
      </c>
      <c r="T102" s="17">
        <f t="shared" si="80"/>
        <v>43332.972222222219</v>
      </c>
      <c r="U102" s="17">
        <f t="shared" si="81"/>
        <v>43.332972222222217</v>
      </c>
      <c r="V102" s="17">
        <f t="shared" si="82"/>
        <v>1020</v>
      </c>
      <c r="W102" s="17">
        <f t="shared" si="83"/>
        <v>30908.833333333332</v>
      </c>
      <c r="X102" s="17">
        <f t="shared" si="84"/>
        <v>30.908833333333334</v>
      </c>
      <c r="Y102" s="17">
        <f t="shared" si="85"/>
        <v>1199.9999999999998</v>
      </c>
      <c r="Z102" s="17">
        <f t="shared" si="86"/>
        <v>36363.333333333328</v>
      </c>
      <c r="AA102" s="17">
        <f t="shared" si="87"/>
        <v>36.36333333333333</v>
      </c>
      <c r="AB102" s="17">
        <f t="shared" si="88"/>
        <v>1250</v>
      </c>
      <c r="AC102" s="17">
        <f t="shared" si="89"/>
        <v>37878.472222222219</v>
      </c>
      <c r="AD102" s="18">
        <f t="shared" si="90"/>
        <v>37.878472222222221</v>
      </c>
    </row>
    <row r="103" spans="1:30" ht="15" thickBot="1">
      <c r="A103" s="7" t="s">
        <v>32</v>
      </c>
      <c r="B103" s="19">
        <f t="shared" si="71"/>
        <v>8.5206277442072764</v>
      </c>
      <c r="C103" s="19"/>
      <c r="D103" s="19">
        <v>6.1731078554971086</v>
      </c>
      <c r="E103" s="19">
        <v>2.3475198887101683</v>
      </c>
      <c r="F103" s="19">
        <v>6.2600530365604481</v>
      </c>
      <c r="G103" s="19">
        <v>2.2605747076468288</v>
      </c>
      <c r="H103" s="19">
        <v>230.03</v>
      </c>
      <c r="I103" s="19">
        <f t="shared" si="72"/>
        <v>1959.9999999999998</v>
      </c>
      <c r="J103" s="19">
        <v>10.4</v>
      </c>
      <c r="K103" s="19">
        <v>309.29000000000002</v>
      </c>
      <c r="L103" s="19">
        <f t="shared" si="73"/>
        <v>6840.9594903846155</v>
      </c>
      <c r="M103" s="19">
        <f t="shared" si="74"/>
        <v>58289.269230769234</v>
      </c>
      <c r="N103" s="19">
        <f t="shared" si="75"/>
        <v>58.289269230769236</v>
      </c>
      <c r="O103" s="74">
        <f>AVERAGE(N103:N106)</f>
        <v>36.194516914876715</v>
      </c>
      <c r="P103" s="19">
        <f t="shared" si="76"/>
        <v>0</v>
      </c>
      <c r="Q103" s="19">
        <f t="shared" si="77"/>
        <v>0</v>
      </c>
      <c r="R103" s="19">
        <f t="shared" si="78"/>
        <v>0</v>
      </c>
      <c r="S103" s="19">
        <f t="shared" si="79"/>
        <v>1420</v>
      </c>
      <c r="T103" s="19">
        <f t="shared" si="80"/>
        <v>42229.980769230773</v>
      </c>
      <c r="U103" s="19">
        <f t="shared" si="81"/>
        <v>42.229980769230771</v>
      </c>
      <c r="V103" s="19">
        <f t="shared" si="82"/>
        <v>540</v>
      </c>
      <c r="W103" s="19">
        <f t="shared" si="83"/>
        <v>16059.288461538461</v>
      </c>
      <c r="X103" s="19">
        <f t="shared" si="84"/>
        <v>16.059288461538461</v>
      </c>
      <c r="Y103" s="19">
        <f t="shared" si="85"/>
        <v>1439.9999999999998</v>
      </c>
      <c r="Z103" s="19">
        <f t="shared" si="86"/>
        <v>42824.769230769227</v>
      </c>
      <c r="AA103" s="19">
        <f t="shared" si="87"/>
        <v>42.824769230769228</v>
      </c>
      <c r="AB103" s="19">
        <f t="shared" si="88"/>
        <v>520</v>
      </c>
      <c r="AC103" s="19">
        <f t="shared" si="89"/>
        <v>15464.500000000002</v>
      </c>
      <c r="AD103" s="20">
        <f t="shared" si="90"/>
        <v>15.464500000000001</v>
      </c>
    </row>
    <row r="104" spans="1:30" ht="15" thickBot="1">
      <c r="A104" s="7" t="s">
        <v>33</v>
      </c>
      <c r="B104" s="21">
        <f t="shared" si="71"/>
        <v>4.8061946508833611</v>
      </c>
      <c r="C104" s="21"/>
      <c r="D104" s="21">
        <v>2.9371189533176092</v>
      </c>
      <c r="E104" s="21">
        <v>1.8690756975657514</v>
      </c>
      <c r="F104" s="21">
        <v>2.4921009300876684</v>
      </c>
      <c r="G104" s="21">
        <v>2.3140937207956922</v>
      </c>
      <c r="H104" s="21">
        <v>224.71</v>
      </c>
      <c r="I104" s="21">
        <f t="shared" si="72"/>
        <v>1080</v>
      </c>
      <c r="J104" s="21">
        <v>5.36</v>
      </c>
      <c r="K104" s="21">
        <v>222.74</v>
      </c>
      <c r="L104" s="21">
        <f t="shared" si="73"/>
        <v>9338.0420522388067</v>
      </c>
      <c r="M104" s="21">
        <f t="shared" si="74"/>
        <v>44880.447761194031</v>
      </c>
      <c r="N104" s="21">
        <f t="shared" si="75"/>
        <v>44.880447761194034</v>
      </c>
      <c r="O104" s="75"/>
      <c r="P104" s="21">
        <f t="shared" si="76"/>
        <v>0</v>
      </c>
      <c r="Q104" s="21">
        <f t="shared" si="77"/>
        <v>0</v>
      </c>
      <c r="R104" s="21">
        <f t="shared" si="78"/>
        <v>0</v>
      </c>
      <c r="S104" s="21">
        <f t="shared" si="79"/>
        <v>660</v>
      </c>
      <c r="T104" s="21">
        <f t="shared" si="80"/>
        <v>27426.940298507459</v>
      </c>
      <c r="U104" s="21">
        <f t="shared" si="81"/>
        <v>27.426940298507461</v>
      </c>
      <c r="V104" s="21">
        <f t="shared" si="82"/>
        <v>420</v>
      </c>
      <c r="W104" s="21">
        <f t="shared" si="83"/>
        <v>17453.507462686568</v>
      </c>
      <c r="X104" s="21">
        <f t="shared" si="84"/>
        <v>17.453507462686566</v>
      </c>
      <c r="Y104" s="21">
        <f t="shared" si="85"/>
        <v>560</v>
      </c>
      <c r="Z104" s="21">
        <f t="shared" si="86"/>
        <v>23271.343283582089</v>
      </c>
      <c r="AA104" s="21">
        <f t="shared" si="87"/>
        <v>23.271343283582091</v>
      </c>
      <c r="AB104" s="21">
        <f t="shared" si="88"/>
        <v>520</v>
      </c>
      <c r="AC104" s="21">
        <f t="shared" si="89"/>
        <v>21609.104477611938</v>
      </c>
      <c r="AD104" s="22">
        <f t="shared" si="90"/>
        <v>21.60910447761194</v>
      </c>
    </row>
    <row r="105" spans="1:30" ht="15" thickBot="1">
      <c r="A105" s="7" t="s">
        <v>34</v>
      </c>
      <c r="B105" s="21">
        <f t="shared" si="71"/>
        <v>2.261522456917997</v>
      </c>
      <c r="C105" s="21"/>
      <c r="D105" s="21">
        <v>0.7689176353521191</v>
      </c>
      <c r="E105" s="21">
        <v>1.492604821565878</v>
      </c>
      <c r="F105" s="21">
        <v>1.2664525758740783</v>
      </c>
      <c r="G105" s="21">
        <v>0.99506988104391869</v>
      </c>
      <c r="H105" s="21">
        <v>221.09</v>
      </c>
      <c r="I105" s="21">
        <f t="shared" si="72"/>
        <v>499.99999999999994</v>
      </c>
      <c r="J105" s="21">
        <v>6.54</v>
      </c>
      <c r="K105" s="21">
        <v>329.86</v>
      </c>
      <c r="L105" s="21">
        <f t="shared" si="73"/>
        <v>11151.184617737004</v>
      </c>
      <c r="M105" s="21">
        <f t="shared" si="74"/>
        <v>25218.654434250766</v>
      </c>
      <c r="N105" s="21">
        <f t="shared" si="75"/>
        <v>25.218654434250766</v>
      </c>
      <c r="O105" s="75"/>
      <c r="P105" s="21">
        <f t="shared" si="76"/>
        <v>0</v>
      </c>
      <c r="Q105" s="21">
        <f t="shared" si="77"/>
        <v>0</v>
      </c>
      <c r="R105" s="21">
        <f t="shared" si="78"/>
        <v>0</v>
      </c>
      <c r="S105" s="21">
        <f t="shared" si="79"/>
        <v>170.00000000000003</v>
      </c>
      <c r="T105" s="21">
        <f t="shared" si="80"/>
        <v>8574.3425076452622</v>
      </c>
      <c r="U105" s="21">
        <f t="shared" si="81"/>
        <v>8.5743425076452624</v>
      </c>
      <c r="V105" s="21">
        <f t="shared" si="82"/>
        <v>330</v>
      </c>
      <c r="W105" s="21">
        <f t="shared" si="83"/>
        <v>16644.311926605504</v>
      </c>
      <c r="X105" s="21">
        <f t="shared" si="84"/>
        <v>16.644311926605504</v>
      </c>
      <c r="Y105" s="21">
        <f t="shared" si="85"/>
        <v>280</v>
      </c>
      <c r="Z105" s="21">
        <f t="shared" si="86"/>
        <v>14122.446483180429</v>
      </c>
      <c r="AA105" s="21">
        <f t="shared" si="87"/>
        <v>14.122446483180429</v>
      </c>
      <c r="AB105" s="21">
        <f t="shared" si="88"/>
        <v>220</v>
      </c>
      <c r="AC105" s="21">
        <f t="shared" si="89"/>
        <v>11096.207951070335</v>
      </c>
      <c r="AD105" s="22">
        <f t="shared" si="90"/>
        <v>11.096207951070335</v>
      </c>
    </row>
    <row r="106" spans="1:30" ht="15" thickBot="1">
      <c r="A106" s="7" t="s">
        <v>35</v>
      </c>
      <c r="B106" s="23">
        <f t="shared" si="71"/>
        <v>2.435100230464843</v>
      </c>
      <c r="C106" s="23"/>
      <c r="D106" s="23">
        <v>0.39135539418184984</v>
      </c>
      <c r="E106" s="23">
        <v>2.0437448362829933</v>
      </c>
      <c r="F106" s="23">
        <v>1.1305822498586773</v>
      </c>
      <c r="G106" s="23">
        <v>1.3045179806061662</v>
      </c>
      <c r="H106" s="23">
        <v>229.97</v>
      </c>
      <c r="I106" s="23">
        <f t="shared" si="72"/>
        <v>560</v>
      </c>
      <c r="J106" s="23">
        <v>8.23</v>
      </c>
      <c r="K106" s="23">
        <v>240.87</v>
      </c>
      <c r="L106" s="23">
        <f t="shared" si="73"/>
        <v>6730.6043620899145</v>
      </c>
      <c r="M106" s="23">
        <f t="shared" si="74"/>
        <v>16389.696233292831</v>
      </c>
      <c r="N106" s="23">
        <f t="shared" si="75"/>
        <v>16.389696233292831</v>
      </c>
      <c r="O106" s="76"/>
      <c r="P106" s="23">
        <f t="shared" si="76"/>
        <v>0</v>
      </c>
      <c r="Q106" s="23">
        <f t="shared" si="77"/>
        <v>0</v>
      </c>
      <c r="R106" s="23">
        <f t="shared" si="78"/>
        <v>0</v>
      </c>
      <c r="S106" s="23">
        <f t="shared" si="79"/>
        <v>90</v>
      </c>
      <c r="T106" s="23">
        <f t="shared" si="80"/>
        <v>2634.0583232077761</v>
      </c>
      <c r="U106" s="23">
        <f t="shared" si="81"/>
        <v>2.6340583232077761</v>
      </c>
      <c r="V106" s="23">
        <f t="shared" si="82"/>
        <v>469.99999999999994</v>
      </c>
      <c r="W106" s="23">
        <f t="shared" si="83"/>
        <v>13755.637910085054</v>
      </c>
      <c r="X106" s="23">
        <f t="shared" si="84"/>
        <v>13.755637910085053</v>
      </c>
      <c r="Y106" s="23">
        <f t="shared" si="85"/>
        <v>260</v>
      </c>
      <c r="Z106" s="23">
        <f t="shared" si="86"/>
        <v>7609.501822600243</v>
      </c>
      <c r="AA106" s="23">
        <f t="shared" si="87"/>
        <v>7.6095018226002429</v>
      </c>
      <c r="AB106" s="23">
        <f t="shared" si="88"/>
        <v>300.00000000000006</v>
      </c>
      <c r="AC106" s="23">
        <f t="shared" si="89"/>
        <v>8780.1944106925894</v>
      </c>
      <c r="AD106" s="24">
        <f t="shared" si="90"/>
        <v>8.7801944106925891</v>
      </c>
    </row>
    <row r="107" spans="1:30" ht="15" thickBot="1">
      <c r="A107" s="6" t="s">
        <v>36</v>
      </c>
      <c r="B107" s="25">
        <f t="shared" si="71"/>
        <v>4.9957999911578757</v>
      </c>
      <c r="C107" s="25"/>
      <c r="D107" s="26">
        <v>3.0947433573544365</v>
      </c>
      <c r="E107" s="25">
        <v>1.9010566338034396</v>
      </c>
      <c r="F107" s="25">
        <v>3.0947433573544365</v>
      </c>
      <c r="G107" s="13">
        <v>1.9010566338034396</v>
      </c>
      <c r="H107" s="13">
        <v>226.19</v>
      </c>
      <c r="I107" s="13">
        <f t="shared" si="72"/>
        <v>1129.9999999999998</v>
      </c>
      <c r="J107" s="13">
        <v>10.25</v>
      </c>
      <c r="K107" s="13">
        <v>222.25</v>
      </c>
      <c r="L107" s="13">
        <f t="shared" si="73"/>
        <v>4904.4612195121954</v>
      </c>
      <c r="M107" s="13">
        <f t="shared" si="74"/>
        <v>24501.707317073164</v>
      </c>
      <c r="N107" s="13">
        <f t="shared" si="75"/>
        <v>24.501707317073162</v>
      </c>
      <c r="O107" s="71">
        <f>AVERAGE(N107:N110)</f>
        <v>47.189635096027693</v>
      </c>
      <c r="P107" s="13">
        <f t="shared" si="76"/>
        <v>0</v>
      </c>
      <c r="Q107" s="13">
        <f t="shared" si="77"/>
        <v>0</v>
      </c>
      <c r="R107" s="13">
        <f t="shared" si="78"/>
        <v>0</v>
      </c>
      <c r="S107" s="13">
        <f t="shared" si="79"/>
        <v>700</v>
      </c>
      <c r="T107" s="13">
        <f t="shared" si="80"/>
        <v>15178.048780487805</v>
      </c>
      <c r="U107" s="13">
        <f t="shared" si="81"/>
        <v>15.178048780487805</v>
      </c>
      <c r="V107" s="13">
        <f t="shared" si="82"/>
        <v>430</v>
      </c>
      <c r="W107" s="13">
        <f t="shared" si="83"/>
        <v>9323.6585365853662</v>
      </c>
      <c r="X107" s="13">
        <f t="shared" si="84"/>
        <v>9.3236585365853664</v>
      </c>
      <c r="Y107" s="13">
        <f t="shared" si="85"/>
        <v>700</v>
      </c>
      <c r="Z107" s="13">
        <f t="shared" si="86"/>
        <v>15178.048780487805</v>
      </c>
      <c r="AA107" s="13">
        <f t="shared" si="87"/>
        <v>15.178048780487805</v>
      </c>
      <c r="AB107" s="13">
        <f t="shared" si="88"/>
        <v>430</v>
      </c>
      <c r="AC107" s="13">
        <f t="shared" si="89"/>
        <v>9323.6585365853662</v>
      </c>
      <c r="AD107" s="14">
        <f t="shared" si="90"/>
        <v>9.3236585365853664</v>
      </c>
    </row>
    <row r="108" spans="1:30" ht="15" thickBot="1">
      <c r="A108" s="6" t="s">
        <v>37</v>
      </c>
      <c r="B108" s="27">
        <f t="shared" si="71"/>
        <v>8.0043413376746706</v>
      </c>
      <c r="C108" s="27"/>
      <c r="D108" s="28">
        <v>4.4317822095599873</v>
      </c>
      <c r="E108" s="27">
        <v>3.5725591281146838</v>
      </c>
      <c r="F108" s="27">
        <v>6.4215619771175332</v>
      </c>
      <c r="G108" s="15">
        <v>1.5827793605571383</v>
      </c>
      <c r="H108" s="15">
        <v>221.13</v>
      </c>
      <c r="I108" s="15">
        <f t="shared" si="72"/>
        <v>1769.9999999999998</v>
      </c>
      <c r="J108" s="15">
        <v>4.57</v>
      </c>
      <c r="K108" s="15">
        <v>189.13</v>
      </c>
      <c r="L108" s="15">
        <f t="shared" si="73"/>
        <v>9151.4916630196931</v>
      </c>
      <c r="M108" s="15">
        <f t="shared" si="74"/>
        <v>73251.663019693646</v>
      </c>
      <c r="N108" s="15">
        <f t="shared" si="75"/>
        <v>73.251663019693652</v>
      </c>
      <c r="O108" s="72"/>
      <c r="P108" s="15">
        <f t="shared" si="76"/>
        <v>0</v>
      </c>
      <c r="Q108" s="15">
        <f t="shared" si="77"/>
        <v>0</v>
      </c>
      <c r="R108" s="15">
        <f t="shared" si="78"/>
        <v>0</v>
      </c>
      <c r="S108" s="15">
        <f t="shared" si="79"/>
        <v>980</v>
      </c>
      <c r="T108" s="15">
        <f t="shared" si="80"/>
        <v>40557.417943107219</v>
      </c>
      <c r="U108" s="15">
        <f t="shared" si="81"/>
        <v>40.557417943107218</v>
      </c>
      <c r="V108" s="15">
        <f t="shared" si="82"/>
        <v>790</v>
      </c>
      <c r="W108" s="15">
        <f t="shared" si="83"/>
        <v>32694.245076586427</v>
      </c>
      <c r="X108" s="15">
        <f t="shared" si="84"/>
        <v>32.694245076586427</v>
      </c>
      <c r="Y108" s="15">
        <f t="shared" si="85"/>
        <v>1420</v>
      </c>
      <c r="Z108" s="15">
        <f t="shared" si="86"/>
        <v>58766.87089715535</v>
      </c>
      <c r="AA108" s="15">
        <f t="shared" si="87"/>
        <v>58.76687089715535</v>
      </c>
      <c r="AB108" s="15">
        <f t="shared" si="88"/>
        <v>350</v>
      </c>
      <c r="AC108" s="15">
        <f t="shared" si="89"/>
        <v>14484.792122538292</v>
      </c>
      <c r="AD108" s="16">
        <f t="shared" si="90"/>
        <v>14.484792122538293</v>
      </c>
    </row>
    <row r="109" spans="1:30" ht="15" thickBot="1">
      <c r="A109" s="6" t="s">
        <v>38</v>
      </c>
      <c r="B109" s="27">
        <f t="shared" si="71"/>
        <v>9.0893788924423511</v>
      </c>
      <c r="C109" s="27"/>
      <c r="D109" s="28">
        <v>6.8591146271671439</v>
      </c>
      <c r="E109" s="27">
        <v>2.2302642652752063</v>
      </c>
      <c r="F109" s="27">
        <v>8.1636088200639634</v>
      </c>
      <c r="G109" s="15">
        <v>0.92577007237838749</v>
      </c>
      <c r="H109" s="15">
        <v>237.64</v>
      </c>
      <c r="I109" s="15">
        <f t="shared" si="72"/>
        <v>2160</v>
      </c>
      <c r="J109" s="15">
        <v>5.46</v>
      </c>
      <c r="K109" s="15">
        <v>189.03</v>
      </c>
      <c r="L109" s="15">
        <f t="shared" si="73"/>
        <v>8227.3057142857142</v>
      </c>
      <c r="M109" s="15">
        <f t="shared" si="74"/>
        <v>74781.0989010989</v>
      </c>
      <c r="N109" s="15">
        <f t="shared" si="75"/>
        <v>74.7810989010989</v>
      </c>
      <c r="O109" s="72"/>
      <c r="P109" s="15">
        <f t="shared" si="76"/>
        <v>0</v>
      </c>
      <c r="Q109" s="15">
        <f t="shared" si="77"/>
        <v>0</v>
      </c>
      <c r="R109" s="15">
        <f t="shared" si="78"/>
        <v>0</v>
      </c>
      <c r="S109" s="15">
        <f t="shared" si="79"/>
        <v>1630</v>
      </c>
      <c r="T109" s="15">
        <f t="shared" si="80"/>
        <v>56432.032967032974</v>
      </c>
      <c r="U109" s="15">
        <f t="shared" si="81"/>
        <v>56.432032967032974</v>
      </c>
      <c r="V109" s="15">
        <f t="shared" si="82"/>
        <v>530</v>
      </c>
      <c r="W109" s="15">
        <f t="shared" si="83"/>
        <v>18349.065934065933</v>
      </c>
      <c r="X109" s="15">
        <f t="shared" si="84"/>
        <v>18.349065934065933</v>
      </c>
      <c r="Y109" s="15">
        <f t="shared" si="85"/>
        <v>1940.0000000000002</v>
      </c>
      <c r="Z109" s="15">
        <f t="shared" si="86"/>
        <v>67164.505494505502</v>
      </c>
      <c r="AA109" s="15">
        <f t="shared" si="87"/>
        <v>67.164505494505505</v>
      </c>
      <c r="AB109" s="15">
        <f t="shared" si="88"/>
        <v>220</v>
      </c>
      <c r="AC109" s="15">
        <f t="shared" si="89"/>
        <v>7616.5934065934061</v>
      </c>
      <c r="AD109" s="16">
        <f t="shared" si="90"/>
        <v>7.616593406593406</v>
      </c>
    </row>
    <row r="110" spans="1:30">
      <c r="A110" s="6" t="s">
        <v>39</v>
      </c>
      <c r="B110" s="53">
        <f t="shared" si="71"/>
        <v>5.2622498274672189</v>
      </c>
      <c r="C110" s="53"/>
      <c r="D110" s="54">
        <v>3.1055900621118013</v>
      </c>
      <c r="E110" s="53">
        <v>2.1566597653554176</v>
      </c>
      <c r="F110" s="53">
        <v>3.795721187025535</v>
      </c>
      <c r="G110" s="55">
        <v>1.466528640441684</v>
      </c>
      <c r="H110" s="55">
        <v>231.84</v>
      </c>
      <c r="I110" s="55">
        <f t="shared" si="72"/>
        <v>1220</v>
      </c>
      <c r="J110" s="55">
        <v>10.119999999999999</v>
      </c>
      <c r="K110" s="55">
        <v>134.58000000000001</v>
      </c>
      <c r="L110" s="55">
        <f t="shared" si="73"/>
        <v>3083.1054545454554</v>
      </c>
      <c r="M110" s="55">
        <f t="shared" si="74"/>
        <v>16224.071146245062</v>
      </c>
      <c r="N110" s="55">
        <f t="shared" si="75"/>
        <v>16.224071146245063</v>
      </c>
      <c r="O110" s="77"/>
      <c r="P110" s="55">
        <f t="shared" si="76"/>
        <v>0</v>
      </c>
      <c r="Q110" s="55">
        <f t="shared" si="77"/>
        <v>0</v>
      </c>
      <c r="R110" s="55">
        <f t="shared" si="78"/>
        <v>0</v>
      </c>
      <c r="S110" s="55">
        <f t="shared" si="79"/>
        <v>720</v>
      </c>
      <c r="T110" s="55">
        <f t="shared" si="80"/>
        <v>9574.8616600790519</v>
      </c>
      <c r="U110" s="55">
        <f t="shared" si="81"/>
        <v>9.5748616600790513</v>
      </c>
      <c r="V110" s="55">
        <f t="shared" si="82"/>
        <v>500</v>
      </c>
      <c r="W110" s="55">
        <f t="shared" si="83"/>
        <v>6649.209486166008</v>
      </c>
      <c r="X110" s="55">
        <f t="shared" si="84"/>
        <v>6.6492094861660078</v>
      </c>
      <c r="Y110" s="55">
        <f t="shared" si="85"/>
        <v>880</v>
      </c>
      <c r="Z110" s="55">
        <f t="shared" si="86"/>
        <v>11702.608695652176</v>
      </c>
      <c r="AA110" s="55">
        <f t="shared" si="87"/>
        <v>11.702608695652176</v>
      </c>
      <c r="AB110" s="55">
        <f t="shared" si="88"/>
        <v>340</v>
      </c>
      <c r="AC110" s="55">
        <f t="shared" si="89"/>
        <v>4521.4624505928859</v>
      </c>
      <c r="AD110" s="56">
        <f t="shared" si="90"/>
        <v>4.5214624505928862</v>
      </c>
    </row>
    <row r="111" spans="1:30">
      <c r="A111" s="57"/>
      <c r="B111" s="58"/>
      <c r="C111" s="59"/>
      <c r="D111" s="60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69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</row>
    <row r="112" spans="1:30">
      <c r="A112" s="57"/>
      <c r="B112" s="58"/>
      <c r="C112" s="59"/>
      <c r="D112" s="60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69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</row>
    <row r="113" spans="1:30">
      <c r="A113" s="57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69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</row>
    <row r="114" spans="1:30">
      <c r="A114" s="57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69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</row>
    <row r="115" spans="1:30">
      <c r="A115" s="57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69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</row>
    <row r="116" spans="1:30">
      <c r="A116" s="57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69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</row>
    <row r="117" spans="1:30">
      <c r="A117" s="57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69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</row>
    <row r="118" spans="1:30">
      <c r="A118" s="57"/>
      <c r="B118" s="58"/>
      <c r="C118" s="58"/>
      <c r="D118" s="61"/>
      <c r="E118" s="58"/>
      <c r="F118" s="61"/>
      <c r="G118" s="58"/>
      <c r="H118" s="61"/>
      <c r="I118" s="58"/>
      <c r="J118" s="61"/>
      <c r="K118" s="58"/>
      <c r="L118" s="58"/>
      <c r="M118" s="58"/>
      <c r="N118" s="58"/>
      <c r="O118" s="69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</row>
    <row r="119" spans="1:30">
      <c r="A119" s="57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69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</row>
    <row r="120" spans="1:30">
      <c r="A120" s="57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69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</row>
    <row r="121" spans="1:30">
      <c r="A121" s="57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69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</row>
    <row r="122" spans="1:30">
      <c r="A122" s="57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69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</row>
    <row r="123" spans="1:30">
      <c r="A123" s="57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69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</row>
    <row r="124" spans="1:30">
      <c r="A124" s="57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69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</row>
    <row r="125" spans="1:30">
      <c r="A125" s="57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69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</row>
    <row r="126" spans="1:30">
      <c r="A126" s="57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69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</row>
    <row r="127" spans="1:30">
      <c r="A127" s="57"/>
      <c r="B127" s="58"/>
      <c r="C127" s="61"/>
      <c r="D127" s="61"/>
      <c r="E127" s="61"/>
      <c r="F127" s="58"/>
      <c r="G127" s="58"/>
      <c r="H127" s="58"/>
      <c r="I127" s="58"/>
      <c r="J127" s="58"/>
      <c r="K127" s="58"/>
      <c r="L127" s="58"/>
      <c r="M127" s="58"/>
      <c r="N127" s="58"/>
      <c r="O127" s="69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</row>
    <row r="128" spans="1:30">
      <c r="A128" s="57"/>
      <c r="B128" s="58"/>
      <c r="C128" s="61"/>
      <c r="D128" s="61"/>
      <c r="E128" s="61"/>
      <c r="F128" s="58"/>
      <c r="G128" s="58"/>
      <c r="H128" s="58"/>
      <c r="I128" s="58"/>
      <c r="J128" s="58"/>
      <c r="K128" s="58"/>
      <c r="L128" s="58"/>
      <c r="M128" s="58"/>
      <c r="N128" s="58"/>
      <c r="O128" s="69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</row>
    <row r="129" spans="1:30">
      <c r="A129" s="57"/>
      <c r="B129" s="58"/>
      <c r="C129" s="61"/>
      <c r="D129" s="61"/>
      <c r="E129" s="61"/>
      <c r="F129" s="58"/>
      <c r="G129" s="58"/>
      <c r="H129" s="58"/>
      <c r="I129" s="58"/>
      <c r="J129" s="58"/>
      <c r="K129" s="58"/>
      <c r="L129" s="58"/>
      <c r="M129" s="58"/>
      <c r="N129" s="58"/>
      <c r="O129" s="69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</row>
    <row r="130" spans="1:30">
      <c r="A130" s="57"/>
      <c r="B130" s="58"/>
      <c r="C130" s="61"/>
      <c r="D130" s="61"/>
      <c r="E130" s="61"/>
      <c r="F130" s="58"/>
      <c r="G130" s="58"/>
      <c r="H130" s="58"/>
      <c r="I130" s="58"/>
      <c r="J130" s="58"/>
      <c r="K130" s="58"/>
      <c r="L130" s="58"/>
      <c r="M130" s="58"/>
      <c r="N130" s="58"/>
      <c r="O130" s="69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</row>
    <row r="203" spans="2:13" ht="15">
      <c r="B203" s="10"/>
      <c r="C203" s="10"/>
      <c r="D203" s="10"/>
      <c r="E203" s="10"/>
      <c r="F203" s="10"/>
      <c r="I203" s="10"/>
      <c r="J203" s="10"/>
      <c r="K203" s="10"/>
      <c r="L203" s="10"/>
      <c r="M203" s="10"/>
    </row>
    <row r="207" spans="2:13">
      <c r="B207" s="38"/>
      <c r="C207" s="38"/>
      <c r="D207" s="38"/>
      <c r="E207" s="38"/>
      <c r="F207" s="38"/>
      <c r="I207" s="38"/>
      <c r="J207" s="38"/>
      <c r="K207" s="38"/>
      <c r="L207" s="38"/>
      <c r="M207" s="38"/>
    </row>
    <row r="224" spans="2:6" ht="15">
      <c r="B224" s="10"/>
      <c r="C224" s="10"/>
      <c r="D224" s="10"/>
      <c r="E224" s="10"/>
      <c r="F224" s="10"/>
    </row>
    <row r="227" spans="2:6" ht="15">
      <c r="B227" s="10"/>
      <c r="C227" s="10"/>
      <c r="D227" s="10"/>
      <c r="E227" s="10"/>
      <c r="F227" s="10"/>
    </row>
    <row r="233" spans="2:6" ht="15">
      <c r="B233" s="10"/>
      <c r="C233" s="10"/>
      <c r="D233" s="10"/>
      <c r="E233" s="10"/>
      <c r="F233" s="10"/>
    </row>
    <row r="240" spans="2:6">
      <c r="B240" s="38"/>
      <c r="C240" s="38"/>
      <c r="D240" s="38"/>
      <c r="E240" s="38"/>
      <c r="F240" s="38"/>
    </row>
    <row r="257" spans="2:19" ht="15">
      <c r="B257" s="10"/>
      <c r="C257" s="10"/>
      <c r="D257" s="10"/>
      <c r="E257" s="10"/>
      <c r="F257" s="10"/>
    </row>
    <row r="263" spans="2:19" ht="15">
      <c r="C263" s="10"/>
      <c r="D263" s="10"/>
      <c r="E263" s="10"/>
      <c r="F263" s="10"/>
      <c r="G263" s="10"/>
      <c r="I263" s="10"/>
      <c r="J263" s="10"/>
      <c r="K263" s="10"/>
      <c r="L263" s="10"/>
      <c r="M263" s="10"/>
      <c r="O263" s="10"/>
      <c r="P263" s="10"/>
      <c r="Q263" s="10"/>
      <c r="R263" s="10"/>
      <c r="S263" s="10"/>
    </row>
    <row r="267" spans="2:19">
      <c r="I267" s="38"/>
      <c r="J267" s="38"/>
      <c r="K267" s="38"/>
      <c r="L267" s="38"/>
      <c r="M267" s="38"/>
      <c r="O267" s="38"/>
      <c r="P267" s="38"/>
      <c r="Q267" s="38"/>
      <c r="R267" s="38"/>
      <c r="S267" s="38"/>
    </row>
    <row r="270" spans="2:19">
      <c r="C270" s="38"/>
      <c r="D270" s="38"/>
      <c r="E270" s="38"/>
      <c r="F270" s="38"/>
      <c r="G270" s="38"/>
    </row>
    <row r="284" spans="3:19" ht="15">
      <c r="I284" s="10"/>
      <c r="J284" s="10"/>
      <c r="K284" s="10"/>
      <c r="L284" s="10"/>
      <c r="M284" s="10"/>
      <c r="O284" s="10"/>
      <c r="P284" s="10"/>
      <c r="Q284" s="10"/>
      <c r="R284" s="10"/>
      <c r="S284" s="10"/>
    </row>
    <row r="287" spans="3:19" ht="15">
      <c r="C287" s="10"/>
      <c r="D287" s="10"/>
      <c r="E287" s="10"/>
      <c r="F287" s="10"/>
      <c r="G287" s="10"/>
    </row>
  </sheetData>
  <mergeCells count="33">
    <mergeCell ref="O73:O76"/>
    <mergeCell ref="O69:O72"/>
    <mergeCell ref="O25:O28"/>
    <mergeCell ref="O29:O32"/>
    <mergeCell ref="O33:O36"/>
    <mergeCell ref="O57:O60"/>
    <mergeCell ref="O61:O64"/>
    <mergeCell ref="O65:O68"/>
    <mergeCell ref="B39:G39"/>
    <mergeCell ref="O41:O44"/>
    <mergeCell ref="O45:O48"/>
    <mergeCell ref="O49:O52"/>
    <mergeCell ref="O53:O56"/>
    <mergeCell ref="O21:O24"/>
    <mergeCell ref="B3:G3"/>
    <mergeCell ref="O5:O8"/>
    <mergeCell ref="O9:O12"/>
    <mergeCell ref="O13:O16"/>
    <mergeCell ref="O17:O20"/>
    <mergeCell ref="B78:G78"/>
    <mergeCell ref="O80:O83"/>
    <mergeCell ref="O84:O87"/>
    <mergeCell ref="O88:O91"/>
    <mergeCell ref="O92:O95"/>
    <mergeCell ref="O115:O118"/>
    <mergeCell ref="O119:O122"/>
    <mergeCell ref="O123:O126"/>
    <mergeCell ref="O127:O130"/>
    <mergeCell ref="B97:G97"/>
    <mergeCell ref="O99:O102"/>
    <mergeCell ref="O103:O106"/>
    <mergeCell ref="O107:O110"/>
    <mergeCell ref="O111:O114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Adam-laptop</dc:creator>
  <cp:lastModifiedBy>Edyta</cp:lastModifiedBy>
  <dcterms:created xsi:type="dcterms:W3CDTF">2021-09-29T20:29:39Z</dcterms:created>
  <dcterms:modified xsi:type="dcterms:W3CDTF">2024-03-25T15:19:22Z</dcterms:modified>
</cp:coreProperties>
</file>