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omin\OneDrive\Pulpit\ERCE PAN\PUBLIKACJA METALE CIĘŻKIE W BAŁTYKU\1. DOKUMENTY I PLIKI GOTOWE DO WYSŁANIA DO CZASOPISMA\DANE BAŁTYK DO REPOZYTORIUM\"/>
    </mc:Choice>
  </mc:AlternateContent>
  <xr:revisionPtr revIDLastSave="0" documentId="13_ncr:1_{3B77C98B-A618-48B4-8352-318CF2FCC594}" xr6:coauthVersionLast="47" xr6:coauthVersionMax="47" xr10:uidLastSave="{00000000-0000-0000-0000-000000000000}"/>
  <bookViews>
    <workbookView xWindow="19090" yWindow="-110" windowWidth="19420" windowHeight="10300" activeTab="2" xr2:uid="{F78B4639-DB7A-48B5-BC59-B3F2D44E8031}"/>
  </bookViews>
  <sheets>
    <sheet name="riverine flows" sheetId="1" r:id="rId1"/>
    <sheet name="point sources " sheetId="2" r:id="rId2"/>
    <sheet name="socio-economic dat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" i="1" l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" i="1"/>
  <c r="M5" i="2" l="1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4" i="2"/>
</calcChain>
</file>

<file path=xl/sharedStrings.xml><?xml version="1.0" encoding="utf-8"?>
<sst xmlns="http://schemas.openxmlformats.org/spreadsheetml/2006/main" count="279" uniqueCount="47">
  <si>
    <t>Country</t>
  </si>
  <si>
    <t>Catchment area</t>
  </si>
  <si>
    <t>[km^2]</t>
  </si>
  <si>
    <t>Heavy metal</t>
  </si>
  <si>
    <t xml:space="preserve">Average </t>
  </si>
  <si>
    <t>Average</t>
  </si>
  <si>
    <r>
      <t>[kg/km</t>
    </r>
    <r>
      <rPr>
        <vertAlign val="superscript"/>
        <sz val="10"/>
        <color theme="1"/>
        <rFont val="Calibri"/>
        <family val="2"/>
        <charset val="238"/>
      </rPr>
      <t>2</t>
    </r>
    <r>
      <rPr>
        <sz val="10"/>
        <color theme="1"/>
        <rFont val="Calibri"/>
        <family val="2"/>
        <charset val="238"/>
      </rPr>
      <t>]</t>
    </r>
  </si>
  <si>
    <r>
      <t>[kg/km</t>
    </r>
    <r>
      <rPr>
        <vertAlign val="superscript"/>
        <sz val="10"/>
        <color theme="1"/>
        <rFont val="Calibri"/>
        <family val="2"/>
        <charset val="238"/>
      </rPr>
      <t>2</t>
    </r>
    <r>
      <rPr>
        <sz val="10"/>
        <color theme="1"/>
        <rFont val="Calibri"/>
        <family val="2"/>
        <charset val="238"/>
      </rPr>
      <t>/year]</t>
    </r>
  </si>
  <si>
    <t>[t/year]</t>
  </si>
  <si>
    <t>Cd</t>
  </si>
  <si>
    <t>Cr</t>
  </si>
  <si>
    <t>Cu</t>
  </si>
  <si>
    <t>Hg</t>
  </si>
  <si>
    <t>Ni</t>
  </si>
  <si>
    <t>Pb</t>
  </si>
  <si>
    <t>Zn</t>
  </si>
  <si>
    <t>[t]</t>
  </si>
  <si>
    <t>Parameter</t>
  </si>
  <si>
    <t>Unit</t>
  </si>
  <si>
    <t>Country area [km²]</t>
  </si>
  <si>
    <t>aquaculture production</t>
  </si>
  <si>
    <t>t</t>
  </si>
  <si>
    <t>Denmark</t>
  </si>
  <si>
    <t>Estonia</t>
  </si>
  <si>
    <t>Finland</t>
  </si>
  <si>
    <t>Lithuania</t>
  </si>
  <si>
    <t>Latvia</t>
  </si>
  <si>
    <t>Poland</t>
  </si>
  <si>
    <t>Sweden</t>
  </si>
  <si>
    <t>cereal production</t>
  </si>
  <si>
    <t>municipal waste</t>
  </si>
  <si>
    <t>t/inhabitat</t>
  </si>
  <si>
    <t>consumption of nitrogen fertilizers by agriculture</t>
  </si>
  <si>
    <t>consumption of phosphate fertilizers by agriculture</t>
  </si>
  <si>
    <t>number of trucks and road tractors</t>
  </si>
  <si>
    <t>Numer of cars/1000 inhabitats</t>
  </si>
  <si>
    <t>number of cattle</t>
  </si>
  <si>
    <t>number of pigs</t>
  </si>
  <si>
    <t>beef</t>
  </si>
  <si>
    <t>poultry</t>
  </si>
  <si>
    <t>pork</t>
  </si>
  <si>
    <t>mutton</t>
  </si>
  <si>
    <t>Demographic and socio-economic data characterizing individual countries of the Baltic Sea catchment area in 2012-2015 (EUROSTAT DATA)</t>
  </si>
  <si>
    <t>Loads of heavy metals entering the Baltic sea from direct point sources during the period 2012-2021, Data collected from HELCOM</t>
  </si>
  <si>
    <t>Loads of heavy metals entering the Baltic sea with riverine flows during the period 2012-2021, Data collected from HELCOM</t>
  </si>
  <si>
    <t>[kg/year]</t>
  </si>
  <si>
    <t>Germany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</si>
</sst>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.00000"/>
  </numFmts>
  <fonts count="9" x14ac:knownFonts="1">
    <font>
      <sz val="11"/>
      <color theme="1"/>
      <name val="Aptos Narrow"/>
      <family val="2"/>
      <charset val="238"/>
      <scheme val="minor"/>
    </font>
    <font>
      <sz val="9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vertAlign val="superscript"/>
      <sz val="10"/>
      <color theme="1"/>
      <name val="Calibri"/>
      <family val="2"/>
      <charset val="238"/>
    </font>
    <font>
      <sz val="10"/>
      <color rgb="FF000000"/>
      <name val="Aptos Narrow"/>
      <family val="2"/>
    </font>
    <font>
      <sz val="12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color rgb="FF000000"/>
      <name val="Calibri"/>
      <family val="2"/>
      <charset val="238"/>
    </font>
    <font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7" fillId="0" borderId="2" xfId="0" applyFont="1" applyBorder="1" applyAlignment="1">
      <alignment vertical="center" wrapText="1"/>
    </xf>
    <xf numFmtId="2" fontId="0" fillId="0" borderId="2" xfId="0" applyNumberFormat="1" applyBorder="1"/>
    <xf numFmtId="2" fontId="0" fillId="0" borderId="0" xfId="0" applyNumberFormat="1"/>
    <xf numFmtId="0" fontId="2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2" fontId="0" fillId="0" borderId="3" xfId="0" applyNumberFormat="1" applyBorder="1"/>
    <xf numFmtId="166" fontId="0" fillId="0" borderId="0" xfId="0" applyNumberFormat="1"/>
    <xf numFmtId="0" fontId="7" fillId="0" borderId="4" xfId="0" applyFont="1" applyBorder="1" applyAlignment="1">
      <alignment vertical="center" wrapText="1"/>
    </xf>
    <xf numFmtId="2" fontId="0" fillId="0" borderId="4" xfId="0" applyNumberFormat="1" applyBorder="1"/>
    <xf numFmtId="165" fontId="0" fillId="0" borderId="0" xfId="0" applyNumberFormat="1"/>
    <xf numFmtId="0" fontId="4" fillId="0" borderId="3" xfId="0" applyFont="1" applyBorder="1" applyAlignment="1">
      <alignment vertical="center" wrapText="1"/>
    </xf>
    <xf numFmtId="165" fontId="0" fillId="0" borderId="3" xfId="0" applyNumberFormat="1" applyBorder="1"/>
    <xf numFmtId="164" fontId="0" fillId="0" borderId="0" xfId="0" applyNumberFormat="1"/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C4238-1DBF-4CE0-8FB2-FDE6D121E589}">
  <dimension ref="A1:P53"/>
  <sheetViews>
    <sheetView workbookViewId="0">
      <selection activeCell="P10" sqref="P10"/>
    </sheetView>
  </sheetViews>
  <sheetFormatPr defaultRowHeight="14.5" x14ac:dyDescent="0.35"/>
  <cols>
    <col min="1" max="1" width="16.36328125" customWidth="1"/>
    <col min="15" max="15" width="13.08984375" customWidth="1"/>
    <col min="16" max="16" width="11.36328125" bestFit="1" customWidth="1"/>
    <col min="17" max="17" width="9.36328125" bestFit="1" customWidth="1"/>
  </cols>
  <sheetData>
    <row r="1" spans="1:16" ht="15.5" x14ac:dyDescent="0.35">
      <c r="A1" s="27" t="s">
        <v>44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6" ht="24" x14ac:dyDescent="0.35">
      <c r="A2" s="28" t="s">
        <v>0</v>
      </c>
      <c r="B2" s="1" t="s">
        <v>1</v>
      </c>
      <c r="C2" s="28" t="s">
        <v>3</v>
      </c>
      <c r="D2" s="28">
        <v>2012</v>
      </c>
      <c r="E2" s="28">
        <v>2013</v>
      </c>
      <c r="F2" s="28">
        <v>2014</v>
      </c>
      <c r="G2" s="28">
        <v>2015</v>
      </c>
      <c r="H2" s="28">
        <v>2016</v>
      </c>
      <c r="I2" s="28">
        <v>2017</v>
      </c>
      <c r="J2" s="28">
        <v>2018</v>
      </c>
      <c r="K2" s="28">
        <v>2019</v>
      </c>
      <c r="L2" s="28">
        <v>2020</v>
      </c>
      <c r="M2" s="28">
        <v>2021</v>
      </c>
      <c r="N2" s="28" t="s">
        <v>4</v>
      </c>
      <c r="O2" s="28" t="s">
        <v>5</v>
      </c>
      <c r="P2" s="28" t="s">
        <v>5</v>
      </c>
    </row>
    <row r="3" spans="1:16" ht="15" thickBot="1" x14ac:dyDescent="0.4">
      <c r="A3" s="29"/>
      <c r="B3" s="2" t="s">
        <v>2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16" ht="27.5" x14ac:dyDescent="0.35">
      <c r="A4" s="4"/>
      <c r="B4" s="4"/>
      <c r="C4" s="4"/>
      <c r="D4" s="4" t="s">
        <v>6</v>
      </c>
      <c r="E4" s="4" t="s">
        <v>6</v>
      </c>
      <c r="F4" s="4" t="s">
        <v>6</v>
      </c>
      <c r="G4" s="4" t="s">
        <v>6</v>
      </c>
      <c r="H4" s="4" t="s">
        <v>6</v>
      </c>
      <c r="I4" s="4" t="s">
        <v>6</v>
      </c>
      <c r="J4" s="4" t="s">
        <v>6</v>
      </c>
      <c r="K4" s="4" t="s">
        <v>6</v>
      </c>
      <c r="L4" s="4" t="s">
        <v>6</v>
      </c>
      <c r="M4" s="4" t="s">
        <v>6</v>
      </c>
      <c r="N4" s="4" t="s">
        <v>7</v>
      </c>
      <c r="O4" s="4" t="s">
        <v>45</v>
      </c>
      <c r="P4" s="4" t="s">
        <v>8</v>
      </c>
    </row>
    <row r="5" spans="1:16" x14ac:dyDescent="0.35">
      <c r="A5" s="25" t="s">
        <v>23</v>
      </c>
      <c r="B5" s="6">
        <v>45227</v>
      </c>
      <c r="C5" s="6" t="s">
        <v>9</v>
      </c>
      <c r="D5" s="6">
        <v>1.9699999999999999E-2</v>
      </c>
      <c r="E5" s="6">
        <v>1E-3</v>
      </c>
      <c r="F5" s="6">
        <v>8.0000000000000004E-4</v>
      </c>
      <c r="G5" s="6">
        <v>8.0000000000000004E-4</v>
      </c>
      <c r="H5" s="6">
        <v>2.0000000000000001E-4</v>
      </c>
      <c r="I5" s="6">
        <v>7.9000000000000008E-3</v>
      </c>
      <c r="J5" s="6">
        <v>5.0000000000000001E-4</v>
      </c>
      <c r="K5" s="6">
        <v>8.9999999999999998E-4</v>
      </c>
      <c r="L5" s="6">
        <v>1.6999999999999999E-3</v>
      </c>
      <c r="M5" s="6">
        <v>3.7000000000000002E-3</v>
      </c>
      <c r="N5" s="21">
        <f t="shared" ref="N5:N36" si="0">AVERAGE(D5:M5)</f>
        <v>3.7199999999999998E-3</v>
      </c>
      <c r="O5" s="14">
        <f>N5*B5</f>
        <v>168.24444</v>
      </c>
      <c r="P5" s="14">
        <f>O5/1000</f>
        <v>0.16824444</v>
      </c>
    </row>
    <row r="6" spans="1:16" x14ac:dyDescent="0.35">
      <c r="A6" s="25"/>
      <c r="B6" s="6">
        <v>45227</v>
      </c>
      <c r="C6" s="6" t="s">
        <v>10</v>
      </c>
      <c r="D6" s="6">
        <v>0.11600000000000001</v>
      </c>
      <c r="E6" s="6">
        <v>0.01</v>
      </c>
      <c r="F6" s="6">
        <v>7.0000000000000001E-3</v>
      </c>
      <c r="G6" s="6">
        <v>1.7999999999999999E-2</v>
      </c>
      <c r="H6" s="6">
        <v>1E-3</v>
      </c>
      <c r="I6" s="6">
        <v>2.3E-2</v>
      </c>
      <c r="J6" s="6">
        <v>8.9999999999999993E-3</v>
      </c>
      <c r="K6" s="6">
        <v>1.7000000000000001E-2</v>
      </c>
      <c r="L6" s="6">
        <v>2.9000000000000001E-2</v>
      </c>
      <c r="M6" s="6">
        <v>6.3E-2</v>
      </c>
      <c r="N6" s="21">
        <f t="shared" si="0"/>
        <v>2.9300000000000003E-2</v>
      </c>
      <c r="O6" s="14">
        <f t="shared" ref="O6:O53" si="1">N6*B6</f>
        <v>1325.1511</v>
      </c>
      <c r="P6" s="14">
        <f t="shared" ref="P6:P53" si="2">O6/1000</f>
        <v>1.3251511</v>
      </c>
    </row>
    <row r="7" spans="1:16" x14ac:dyDescent="0.35">
      <c r="A7" s="25"/>
      <c r="B7" s="6">
        <v>45227</v>
      </c>
      <c r="C7" s="6" t="s">
        <v>11</v>
      </c>
      <c r="D7" s="6">
        <v>1.8260000000000001</v>
      </c>
      <c r="E7" s="6">
        <v>0.72099999999999997</v>
      </c>
      <c r="F7" s="6">
        <v>0.19700000000000001</v>
      </c>
      <c r="G7" s="6">
        <v>0.501</v>
      </c>
      <c r="H7" s="6">
        <v>0.71599999999999997</v>
      </c>
      <c r="I7" s="6">
        <v>0.63100000000000001</v>
      </c>
      <c r="J7" s="6">
        <v>0.2</v>
      </c>
      <c r="K7" s="6">
        <v>0.52500000000000002</v>
      </c>
      <c r="L7" s="6">
        <v>0.29699999999999999</v>
      </c>
      <c r="M7" s="6">
        <v>0.41099999999999998</v>
      </c>
      <c r="N7" s="21">
        <f t="shared" si="0"/>
        <v>0.60250000000000004</v>
      </c>
      <c r="O7" s="14">
        <f t="shared" si="1"/>
        <v>27249.267500000002</v>
      </c>
      <c r="P7" s="14">
        <f t="shared" si="2"/>
        <v>27.249267500000002</v>
      </c>
    </row>
    <row r="8" spans="1:16" x14ac:dyDescent="0.35">
      <c r="A8" s="25"/>
      <c r="B8" s="6">
        <v>45227</v>
      </c>
      <c r="C8" s="6" t="s">
        <v>12</v>
      </c>
      <c r="D8" s="6">
        <v>3.7000000000000002E-3</v>
      </c>
      <c r="E8" s="6">
        <v>8.9999999999999998E-4</v>
      </c>
      <c r="F8" s="6">
        <v>8.0000000000000004E-4</v>
      </c>
      <c r="G8" s="6">
        <v>1.3599999999999999E-2</v>
      </c>
      <c r="H8" s="6">
        <v>1.9E-3</v>
      </c>
      <c r="I8" s="6">
        <v>2E-3</v>
      </c>
      <c r="J8" s="6">
        <v>5.9999999999999995E-4</v>
      </c>
      <c r="K8" s="6">
        <v>2.0000000000000001E-4</v>
      </c>
      <c r="L8" s="6">
        <v>5.9999999999999995E-4</v>
      </c>
      <c r="M8" s="6">
        <v>1.6000000000000001E-3</v>
      </c>
      <c r="N8" s="21">
        <f t="shared" si="0"/>
        <v>2.5899999999999994E-3</v>
      </c>
      <c r="O8" s="14">
        <f t="shared" si="1"/>
        <v>117.13792999999997</v>
      </c>
      <c r="P8" s="14">
        <f t="shared" si="2"/>
        <v>0.11713792999999997</v>
      </c>
    </row>
    <row r="9" spans="1:16" x14ac:dyDescent="0.35">
      <c r="A9" s="25"/>
      <c r="B9" s="6">
        <v>45227</v>
      </c>
      <c r="C9" s="6" t="s">
        <v>13</v>
      </c>
      <c r="D9" s="6">
        <v>0.504</v>
      </c>
      <c r="E9" s="6">
        <v>0.158</v>
      </c>
      <c r="F9" s="6">
        <v>0.113</v>
      </c>
      <c r="G9" s="6">
        <v>0.156</v>
      </c>
      <c r="H9" s="6">
        <v>0.28399999999999997</v>
      </c>
      <c r="I9" s="6">
        <v>0.24199999999999999</v>
      </c>
      <c r="J9" s="6">
        <v>0.13400000000000001</v>
      </c>
      <c r="K9" s="6">
        <v>0.32</v>
      </c>
      <c r="L9" s="6">
        <v>0.27400000000000002</v>
      </c>
      <c r="M9" s="6">
        <v>0.22800000000000001</v>
      </c>
      <c r="N9" s="21">
        <f t="shared" si="0"/>
        <v>0.24130000000000007</v>
      </c>
      <c r="O9" s="14">
        <f t="shared" si="1"/>
        <v>10913.275100000003</v>
      </c>
      <c r="P9" s="14">
        <f t="shared" si="2"/>
        <v>10.913275100000003</v>
      </c>
    </row>
    <row r="10" spans="1:16" x14ac:dyDescent="0.35">
      <c r="A10" s="25"/>
      <c r="B10" s="6">
        <v>45227</v>
      </c>
      <c r="C10" s="6" t="s">
        <v>14</v>
      </c>
      <c r="D10" s="6">
        <v>0.183</v>
      </c>
      <c r="E10" s="6">
        <v>4.1000000000000002E-2</v>
      </c>
      <c r="F10" s="6">
        <v>1.7000000000000001E-2</v>
      </c>
      <c r="G10" s="6">
        <v>4.4999999999999998E-2</v>
      </c>
      <c r="H10" s="6">
        <v>1.9E-2</v>
      </c>
      <c r="I10" s="6">
        <v>0.04</v>
      </c>
      <c r="J10" s="6">
        <v>8.0000000000000002E-3</v>
      </c>
      <c r="K10" s="6">
        <v>0.03</v>
      </c>
      <c r="L10" s="6">
        <v>2.3E-2</v>
      </c>
      <c r="M10" s="6">
        <v>3.6999999999999998E-2</v>
      </c>
      <c r="N10" s="21">
        <f t="shared" si="0"/>
        <v>4.4299999999999999E-2</v>
      </c>
      <c r="O10" s="14">
        <f t="shared" si="1"/>
        <v>2003.5561</v>
      </c>
      <c r="P10" s="14">
        <f t="shared" si="2"/>
        <v>2.0035561</v>
      </c>
    </row>
    <row r="11" spans="1:16" x14ac:dyDescent="0.35">
      <c r="A11" s="26"/>
      <c r="B11" s="22">
        <v>45227</v>
      </c>
      <c r="C11" s="22" t="s">
        <v>15</v>
      </c>
      <c r="D11" s="22">
        <v>2.77</v>
      </c>
      <c r="E11" s="22">
        <v>0.41</v>
      </c>
      <c r="F11" s="22">
        <v>0.25</v>
      </c>
      <c r="G11" s="22">
        <v>2.61</v>
      </c>
      <c r="H11" s="22">
        <v>4.4000000000000004</v>
      </c>
      <c r="I11" s="22">
        <v>1.4</v>
      </c>
      <c r="J11" s="22">
        <v>0.32</v>
      </c>
      <c r="K11" s="22">
        <v>1.74</v>
      </c>
      <c r="L11" s="22">
        <v>1.99</v>
      </c>
      <c r="M11" s="22">
        <v>1.55</v>
      </c>
      <c r="N11" s="23">
        <f t="shared" si="0"/>
        <v>1.7440000000000002</v>
      </c>
      <c r="O11" s="17">
        <f t="shared" si="1"/>
        <v>78875.888000000006</v>
      </c>
      <c r="P11" s="17">
        <f t="shared" si="2"/>
        <v>78.875888000000003</v>
      </c>
    </row>
    <row r="12" spans="1:16" x14ac:dyDescent="0.35">
      <c r="A12" s="25" t="s">
        <v>24</v>
      </c>
      <c r="B12" s="6">
        <v>301250</v>
      </c>
      <c r="C12" s="6" t="s">
        <v>9</v>
      </c>
      <c r="D12" s="6">
        <v>8.6E-3</v>
      </c>
      <c r="E12" s="6">
        <v>5.5999999999999999E-3</v>
      </c>
      <c r="F12" s="6">
        <v>6.1000000000000004E-3</v>
      </c>
      <c r="G12" s="6">
        <v>8.6E-3</v>
      </c>
      <c r="H12" s="6">
        <v>5.4999999999999997E-3</v>
      </c>
      <c r="I12" s="6">
        <v>5.1999999999999998E-3</v>
      </c>
      <c r="J12" s="6">
        <v>4.0000000000000001E-3</v>
      </c>
      <c r="K12" s="6">
        <v>6.1999999999999998E-3</v>
      </c>
      <c r="L12" s="6">
        <v>9.4000000000000004E-3</v>
      </c>
      <c r="M12" s="6">
        <v>6.1999999999999998E-3</v>
      </c>
      <c r="N12" s="21">
        <f t="shared" si="0"/>
        <v>6.5399999999999998E-3</v>
      </c>
      <c r="O12" s="14">
        <f t="shared" si="1"/>
        <v>1970.175</v>
      </c>
      <c r="P12" s="14">
        <f t="shared" si="2"/>
        <v>1.970175</v>
      </c>
    </row>
    <row r="13" spans="1:16" x14ac:dyDescent="0.35">
      <c r="A13" s="25"/>
      <c r="B13" s="6">
        <v>301250</v>
      </c>
      <c r="C13" s="6" t="s">
        <v>10</v>
      </c>
      <c r="D13" s="6">
        <v>0.40100000000000002</v>
      </c>
      <c r="E13" s="6">
        <v>0.29299999999999998</v>
      </c>
      <c r="F13" s="6">
        <v>0.247</v>
      </c>
      <c r="G13" s="6">
        <v>0.39600000000000002</v>
      </c>
      <c r="H13" s="6">
        <v>0.22900000000000001</v>
      </c>
      <c r="I13" s="6">
        <v>0.215</v>
      </c>
      <c r="J13" s="6">
        <v>0.185</v>
      </c>
      <c r="K13" s="6">
        <v>0.189</v>
      </c>
      <c r="L13" s="6">
        <v>0.29299999999999998</v>
      </c>
      <c r="M13" s="6">
        <v>0.224</v>
      </c>
      <c r="N13" s="21">
        <f t="shared" si="0"/>
        <v>0.26720000000000005</v>
      </c>
      <c r="O13" s="14">
        <f t="shared" si="1"/>
        <v>80494.000000000015</v>
      </c>
      <c r="P13" s="14">
        <f t="shared" si="2"/>
        <v>80.494000000000014</v>
      </c>
    </row>
    <row r="14" spans="1:16" x14ac:dyDescent="0.35">
      <c r="A14" s="25"/>
      <c r="B14" s="6">
        <v>301250</v>
      </c>
      <c r="C14" s="6" t="s">
        <v>11</v>
      </c>
      <c r="D14" s="6">
        <v>0.82</v>
      </c>
      <c r="E14" s="6">
        <v>0.54700000000000004</v>
      </c>
      <c r="F14" s="6">
        <v>0.46300000000000002</v>
      </c>
      <c r="G14" s="6">
        <v>0.68899999999999995</v>
      </c>
      <c r="H14" s="6">
        <v>0.49399999999999999</v>
      </c>
      <c r="I14" s="6">
        <v>0.45100000000000001</v>
      </c>
      <c r="J14" s="6">
        <v>0.377</v>
      </c>
      <c r="K14" s="6">
        <v>0.46700000000000003</v>
      </c>
      <c r="L14" s="6">
        <v>0.66900000000000004</v>
      </c>
      <c r="M14" s="6">
        <v>0.505</v>
      </c>
      <c r="N14" s="21">
        <f t="shared" si="0"/>
        <v>0.54820000000000002</v>
      </c>
      <c r="O14" s="14">
        <f t="shared" si="1"/>
        <v>165145.25</v>
      </c>
      <c r="P14" s="14">
        <f t="shared" si="2"/>
        <v>165.14525</v>
      </c>
    </row>
    <row r="15" spans="1:16" x14ac:dyDescent="0.35">
      <c r="A15" s="25"/>
      <c r="B15" s="6">
        <v>301250</v>
      </c>
      <c r="C15" s="6" t="s">
        <v>12</v>
      </c>
      <c r="D15" s="6">
        <v>1.5E-3</v>
      </c>
      <c r="E15" s="6">
        <v>1E-3</v>
      </c>
      <c r="F15" s="6">
        <v>1.1000000000000001E-3</v>
      </c>
      <c r="G15" s="6">
        <v>8.9999999999999998E-4</v>
      </c>
      <c r="H15" s="6">
        <v>5.9999999999999995E-4</v>
      </c>
      <c r="I15" s="6">
        <v>5.9999999999999995E-4</v>
      </c>
      <c r="J15" s="6">
        <v>5.0000000000000001E-4</v>
      </c>
      <c r="K15" s="6">
        <v>5.0000000000000001E-4</v>
      </c>
      <c r="L15" s="6">
        <v>8.9999999999999998E-4</v>
      </c>
      <c r="M15" s="6">
        <v>8.0000000000000004E-4</v>
      </c>
      <c r="N15" s="21">
        <f t="shared" si="0"/>
        <v>8.3999999999999993E-4</v>
      </c>
      <c r="O15" s="14">
        <f t="shared" si="1"/>
        <v>253.04999999999998</v>
      </c>
      <c r="P15" s="14">
        <f t="shared" si="2"/>
        <v>0.25305</v>
      </c>
    </row>
    <row r="16" spans="1:16" x14ac:dyDescent="0.35">
      <c r="A16" s="25"/>
      <c r="B16" s="6">
        <v>301250</v>
      </c>
      <c r="C16" s="6" t="s">
        <v>13</v>
      </c>
      <c r="D16" s="6">
        <v>1.024</v>
      </c>
      <c r="E16" s="6">
        <v>0.65300000000000002</v>
      </c>
      <c r="F16" s="6">
        <v>0.73399999999999999</v>
      </c>
      <c r="G16" s="6">
        <v>1.099</v>
      </c>
      <c r="H16" s="6">
        <v>0.78300000000000003</v>
      </c>
      <c r="I16" s="6">
        <v>0.73399999999999999</v>
      </c>
      <c r="J16" s="6">
        <v>0.53300000000000003</v>
      </c>
      <c r="K16" s="6">
        <v>0.72599999999999998</v>
      </c>
      <c r="L16" s="6">
        <v>1.054</v>
      </c>
      <c r="M16" s="6">
        <v>0.71299999999999997</v>
      </c>
      <c r="N16" s="21">
        <f t="shared" si="0"/>
        <v>0.80530000000000013</v>
      </c>
      <c r="O16" s="14">
        <f t="shared" si="1"/>
        <v>242596.62500000003</v>
      </c>
      <c r="P16" s="14">
        <f t="shared" si="2"/>
        <v>242.59662500000002</v>
      </c>
    </row>
    <row r="17" spans="1:16" x14ac:dyDescent="0.35">
      <c r="A17" s="25"/>
      <c r="B17" s="6">
        <v>301250</v>
      </c>
      <c r="C17" s="6" t="s">
        <v>14</v>
      </c>
      <c r="D17" s="6">
        <v>0.13200000000000001</v>
      </c>
      <c r="E17" s="6">
        <v>8.6999999999999994E-2</v>
      </c>
      <c r="F17" s="6">
        <v>7.6999999999999999E-2</v>
      </c>
      <c r="G17" s="6">
        <v>0.125</v>
      </c>
      <c r="H17" s="6">
        <v>0.08</v>
      </c>
      <c r="I17" s="6">
        <v>7.2999999999999995E-2</v>
      </c>
      <c r="J17" s="6">
        <v>6.4000000000000001E-2</v>
      </c>
      <c r="K17" s="6">
        <v>6.3E-2</v>
      </c>
      <c r="L17" s="6">
        <v>0.12</v>
      </c>
      <c r="M17" s="6">
        <v>8.2000000000000003E-2</v>
      </c>
      <c r="N17" s="21">
        <f t="shared" si="0"/>
        <v>9.0299999999999978E-2</v>
      </c>
      <c r="O17" s="14">
        <f t="shared" si="1"/>
        <v>27202.874999999993</v>
      </c>
      <c r="P17" s="14">
        <f t="shared" si="2"/>
        <v>27.202874999999992</v>
      </c>
    </row>
    <row r="18" spans="1:16" x14ac:dyDescent="0.35">
      <c r="A18" s="26"/>
      <c r="B18" s="22">
        <v>301250</v>
      </c>
      <c r="C18" s="22" t="s">
        <v>15</v>
      </c>
      <c r="D18" s="22">
        <v>2.6</v>
      </c>
      <c r="E18" s="22">
        <v>1.55</v>
      </c>
      <c r="F18" s="22">
        <v>1.81</v>
      </c>
      <c r="G18" s="22">
        <v>2.65</v>
      </c>
      <c r="H18" s="22">
        <v>1.83</v>
      </c>
      <c r="I18" s="22">
        <v>1.61</v>
      </c>
      <c r="J18" s="22">
        <v>1.35</v>
      </c>
      <c r="K18" s="22">
        <v>1.82</v>
      </c>
      <c r="L18" s="22">
        <v>2.71</v>
      </c>
      <c r="M18" s="22">
        <v>1.84</v>
      </c>
      <c r="N18" s="23">
        <f t="shared" si="0"/>
        <v>1.9769999999999999</v>
      </c>
      <c r="O18" s="17">
        <f t="shared" si="1"/>
        <v>595571.25</v>
      </c>
      <c r="P18" s="17">
        <f t="shared" si="2"/>
        <v>595.57124999999996</v>
      </c>
    </row>
    <row r="19" spans="1:16" x14ac:dyDescent="0.35">
      <c r="A19" s="25" t="s">
        <v>46</v>
      </c>
      <c r="B19" s="6">
        <v>29090</v>
      </c>
      <c r="C19" s="6" t="s">
        <v>9</v>
      </c>
      <c r="D19" s="6">
        <v>4.7999999999999996E-3</v>
      </c>
      <c r="E19" s="6">
        <v>4.3E-3</v>
      </c>
      <c r="F19" s="6">
        <v>1.4E-3</v>
      </c>
      <c r="G19" s="6">
        <v>6.1999999999999998E-3</v>
      </c>
      <c r="H19" s="6">
        <v>2.5000000000000001E-3</v>
      </c>
      <c r="I19" s="6">
        <v>4.0000000000000001E-3</v>
      </c>
      <c r="J19" s="6">
        <v>3.3999999999999998E-3</v>
      </c>
      <c r="K19" s="6">
        <v>1.8E-3</v>
      </c>
      <c r="L19" s="6">
        <v>2.5999999999999999E-3</v>
      </c>
      <c r="M19" s="6">
        <v>2.5000000000000001E-3</v>
      </c>
      <c r="N19" s="21">
        <f t="shared" si="0"/>
        <v>3.3500000000000001E-3</v>
      </c>
      <c r="O19" s="14">
        <f t="shared" si="1"/>
        <v>97.45150000000001</v>
      </c>
      <c r="P19" s="14">
        <f t="shared" si="2"/>
        <v>9.745150000000001E-2</v>
      </c>
    </row>
    <row r="20" spans="1:16" x14ac:dyDescent="0.35">
      <c r="A20" s="25"/>
      <c r="B20" s="6">
        <v>29090</v>
      </c>
      <c r="C20" s="6" t="s">
        <v>10</v>
      </c>
      <c r="D20" s="6">
        <v>7.3999999999999996E-2</v>
      </c>
      <c r="E20" s="6">
        <v>4.9000000000000002E-2</v>
      </c>
      <c r="F20" s="6">
        <v>7.0000000000000001E-3</v>
      </c>
      <c r="G20" s="6">
        <v>8.8999999999999996E-2</v>
      </c>
      <c r="H20" s="6">
        <v>4.2999999999999997E-2</v>
      </c>
      <c r="I20" s="6">
        <v>7.0999999999999994E-2</v>
      </c>
      <c r="J20" s="6">
        <v>4.5999999999999999E-2</v>
      </c>
      <c r="K20" s="6">
        <v>1.6E-2</v>
      </c>
      <c r="L20" s="6">
        <v>3.5999999999999997E-2</v>
      </c>
      <c r="M20" s="6">
        <v>3.6999999999999998E-2</v>
      </c>
      <c r="N20" s="21">
        <f t="shared" si="0"/>
        <v>4.6799999999999994E-2</v>
      </c>
      <c r="O20" s="14">
        <f t="shared" si="1"/>
        <v>1361.4119999999998</v>
      </c>
      <c r="P20" s="14">
        <f t="shared" si="2"/>
        <v>1.3614119999999998</v>
      </c>
    </row>
    <row r="21" spans="1:16" x14ac:dyDescent="0.35">
      <c r="A21" s="25"/>
      <c r="B21" s="6">
        <v>29090</v>
      </c>
      <c r="C21" s="6" t="s">
        <v>11</v>
      </c>
      <c r="D21" s="6">
        <v>0.40300000000000002</v>
      </c>
      <c r="E21" s="6">
        <v>0.30499999999999999</v>
      </c>
      <c r="F21" s="6">
        <v>0.13400000000000001</v>
      </c>
      <c r="G21" s="6">
        <v>0.57999999999999996</v>
      </c>
      <c r="H21" s="6">
        <v>0.223</v>
      </c>
      <c r="I21" s="6">
        <v>0.32800000000000001</v>
      </c>
      <c r="J21" s="6">
        <v>0.371</v>
      </c>
      <c r="K21" s="6">
        <v>0.112</v>
      </c>
      <c r="L21" s="6">
        <v>0.159</v>
      </c>
      <c r="M21" s="6">
        <v>0.193</v>
      </c>
      <c r="N21" s="21">
        <f t="shared" si="0"/>
        <v>0.28080000000000005</v>
      </c>
      <c r="O21" s="14">
        <f t="shared" si="1"/>
        <v>8168.4720000000016</v>
      </c>
      <c r="P21" s="14">
        <f t="shared" si="2"/>
        <v>8.1684720000000013</v>
      </c>
    </row>
    <row r="22" spans="1:16" x14ac:dyDescent="0.35">
      <c r="A22" s="25"/>
      <c r="B22" s="6">
        <v>29090</v>
      </c>
      <c r="C22" s="6" t="s">
        <v>12</v>
      </c>
      <c r="D22" s="6">
        <v>8.0000000000000004E-4</v>
      </c>
      <c r="E22" s="6">
        <v>1.4E-3</v>
      </c>
      <c r="F22" s="6">
        <v>1E-4</v>
      </c>
      <c r="G22" s="6">
        <v>2.3E-3</v>
      </c>
      <c r="H22" s="6">
        <v>4.0000000000000002E-4</v>
      </c>
      <c r="I22" s="6">
        <v>5.0000000000000001E-4</v>
      </c>
      <c r="J22" s="6">
        <v>5.0000000000000001E-4</v>
      </c>
      <c r="K22" s="6">
        <v>1E-4</v>
      </c>
      <c r="L22" s="6">
        <v>2.0000000000000001E-4</v>
      </c>
      <c r="M22" s="6">
        <v>2.9999999999999997E-4</v>
      </c>
      <c r="N22" s="21">
        <f t="shared" si="0"/>
        <v>6.6E-4</v>
      </c>
      <c r="O22" s="14">
        <f t="shared" si="1"/>
        <v>19.199400000000001</v>
      </c>
      <c r="P22" s="14">
        <f t="shared" si="2"/>
        <v>1.9199400000000002E-2</v>
      </c>
    </row>
    <row r="23" spans="1:16" x14ac:dyDescent="0.35">
      <c r="A23" s="25"/>
      <c r="B23" s="6">
        <v>29090</v>
      </c>
      <c r="C23" s="6" t="s">
        <v>13</v>
      </c>
      <c r="D23" s="6">
        <v>0.183</v>
      </c>
      <c r="E23" s="6">
        <v>0.13200000000000001</v>
      </c>
      <c r="F23" s="6">
        <v>0.05</v>
      </c>
      <c r="G23" s="6">
        <v>0.61499999999999999</v>
      </c>
      <c r="H23" s="6">
        <v>0.182</v>
      </c>
      <c r="I23" s="6">
        <v>0.27600000000000002</v>
      </c>
      <c r="J23" s="6">
        <v>0.36</v>
      </c>
      <c r="K23" s="6">
        <v>0.10299999999999999</v>
      </c>
      <c r="L23" s="6">
        <v>0.129</v>
      </c>
      <c r="M23" s="6">
        <v>0.14599999999999999</v>
      </c>
      <c r="N23" s="21">
        <f t="shared" si="0"/>
        <v>0.21760000000000002</v>
      </c>
      <c r="O23" s="14">
        <f t="shared" si="1"/>
        <v>6329.9840000000004</v>
      </c>
      <c r="P23" s="14">
        <f t="shared" si="2"/>
        <v>6.3299840000000005</v>
      </c>
    </row>
    <row r="24" spans="1:16" x14ac:dyDescent="0.35">
      <c r="A24" s="25"/>
      <c r="B24" s="6">
        <v>29090</v>
      </c>
      <c r="C24" s="6" t="s">
        <v>14</v>
      </c>
      <c r="D24" s="6">
        <v>0.08</v>
      </c>
      <c r="E24" s="6">
        <v>4.2000000000000003E-2</v>
      </c>
      <c r="F24" s="6">
        <v>1.4999999999999999E-2</v>
      </c>
      <c r="G24" s="6">
        <v>1.9E-2</v>
      </c>
      <c r="H24" s="6">
        <v>1.7999999999999999E-2</v>
      </c>
      <c r="I24" s="6">
        <v>3.5000000000000003E-2</v>
      </c>
      <c r="J24" s="6">
        <v>3.3000000000000002E-2</v>
      </c>
      <c r="K24" s="6">
        <v>1.2999999999999999E-2</v>
      </c>
      <c r="L24" s="6">
        <v>3.4000000000000002E-2</v>
      </c>
      <c r="M24" s="6">
        <v>2.5999999999999999E-2</v>
      </c>
      <c r="N24" s="21">
        <f t="shared" si="0"/>
        <v>3.1500000000000007E-2</v>
      </c>
      <c r="O24" s="14">
        <f t="shared" si="1"/>
        <v>916.33500000000026</v>
      </c>
      <c r="P24" s="14">
        <f t="shared" si="2"/>
        <v>0.91633500000000023</v>
      </c>
    </row>
    <row r="25" spans="1:16" x14ac:dyDescent="0.35">
      <c r="A25" s="26"/>
      <c r="B25" s="22">
        <v>29090</v>
      </c>
      <c r="C25" s="22" t="s">
        <v>15</v>
      </c>
      <c r="D25" s="22">
        <v>1.24</v>
      </c>
      <c r="E25" s="22">
        <v>0.92</v>
      </c>
      <c r="F25" s="22">
        <v>0.27</v>
      </c>
      <c r="G25" s="22">
        <v>3.79</v>
      </c>
      <c r="H25" s="22">
        <v>0.52</v>
      </c>
      <c r="I25" s="22">
        <v>0.91</v>
      </c>
      <c r="J25" s="22">
        <v>0.73</v>
      </c>
      <c r="K25" s="22">
        <v>0.39</v>
      </c>
      <c r="L25" s="22">
        <v>0.49</v>
      </c>
      <c r="M25" s="22">
        <v>0.47</v>
      </c>
      <c r="N25" s="23">
        <f t="shared" si="0"/>
        <v>0.9730000000000002</v>
      </c>
      <c r="O25" s="17">
        <f t="shared" si="1"/>
        <v>28304.570000000007</v>
      </c>
      <c r="P25" s="17">
        <f t="shared" si="2"/>
        <v>28.304570000000005</v>
      </c>
    </row>
    <row r="26" spans="1:16" x14ac:dyDescent="0.35">
      <c r="A26" s="25" t="s">
        <v>26</v>
      </c>
      <c r="B26" s="6">
        <v>64589</v>
      </c>
      <c r="C26" s="6" t="s">
        <v>9</v>
      </c>
      <c r="D26" s="6">
        <v>1E-4</v>
      </c>
      <c r="E26" s="6">
        <v>2.0000000000000001E-4</v>
      </c>
      <c r="F26" s="6">
        <v>3.8E-3</v>
      </c>
      <c r="G26" s="6">
        <v>6.1000000000000004E-3</v>
      </c>
      <c r="H26" s="6">
        <v>1.0200000000000001E-2</v>
      </c>
      <c r="I26" s="6">
        <v>3.0000000000000001E-3</v>
      </c>
      <c r="J26" s="6">
        <v>6.6E-3</v>
      </c>
      <c r="K26" s="6">
        <v>9.5999999999999992E-3</v>
      </c>
      <c r="L26" s="6">
        <v>6.0000000000000001E-3</v>
      </c>
      <c r="M26" s="6">
        <v>4.0000000000000002E-4</v>
      </c>
      <c r="N26" s="21">
        <f t="shared" si="0"/>
        <v>4.5999999999999991E-3</v>
      </c>
      <c r="O26" s="14">
        <f t="shared" si="1"/>
        <v>297.10939999999994</v>
      </c>
      <c r="P26" s="14">
        <f t="shared" si="2"/>
        <v>0.29710939999999991</v>
      </c>
    </row>
    <row r="27" spans="1:16" x14ac:dyDescent="0.35">
      <c r="A27" s="25"/>
      <c r="B27" s="6">
        <v>64589</v>
      </c>
      <c r="C27" s="6" t="s">
        <v>10</v>
      </c>
      <c r="D27" s="6">
        <v>2E-3</v>
      </c>
      <c r="E27" s="6">
        <v>3.0000000000000001E-3</v>
      </c>
      <c r="F27" s="6">
        <v>0.48899999999999999</v>
      </c>
      <c r="G27" s="6">
        <v>7.9000000000000001E-2</v>
      </c>
      <c r="H27" s="6">
        <v>0.155</v>
      </c>
      <c r="I27" s="6">
        <v>0.09</v>
      </c>
      <c r="J27" s="6">
        <v>1.7999999999999999E-2</v>
      </c>
      <c r="K27" s="6">
        <v>8.0000000000000002E-3</v>
      </c>
      <c r="L27" s="6">
        <v>0.193</v>
      </c>
      <c r="M27" s="6">
        <v>1.0999999999999999E-2</v>
      </c>
      <c r="N27" s="21">
        <f t="shared" si="0"/>
        <v>0.10479999999999998</v>
      </c>
      <c r="O27" s="14">
        <f t="shared" si="1"/>
        <v>6768.9271999999983</v>
      </c>
      <c r="P27" s="14">
        <f t="shared" si="2"/>
        <v>6.7689271999999985</v>
      </c>
    </row>
    <row r="28" spans="1:16" x14ac:dyDescent="0.35">
      <c r="A28" s="25"/>
      <c r="B28" s="6">
        <v>64589</v>
      </c>
      <c r="C28" s="6" t="s">
        <v>11</v>
      </c>
      <c r="D28" s="6">
        <v>1.0999999999999999E-2</v>
      </c>
      <c r="E28" s="6">
        <v>8.9999999999999993E-3</v>
      </c>
      <c r="F28" s="6">
        <v>0.45600000000000002</v>
      </c>
      <c r="G28" s="6">
        <v>0.64300000000000002</v>
      </c>
      <c r="H28" s="6">
        <v>0.871</v>
      </c>
      <c r="I28" s="6">
        <v>0.99299999999999999</v>
      </c>
      <c r="J28" s="6">
        <v>0.65900000000000003</v>
      </c>
      <c r="K28" s="6">
        <v>0.65300000000000002</v>
      </c>
      <c r="L28" s="6">
        <v>0.68300000000000005</v>
      </c>
      <c r="M28" s="6">
        <v>3.5000000000000003E-2</v>
      </c>
      <c r="N28" s="21">
        <f t="shared" si="0"/>
        <v>0.50129999999999997</v>
      </c>
      <c r="O28" s="14">
        <f t="shared" si="1"/>
        <v>32378.465699999997</v>
      </c>
      <c r="P28" s="14">
        <f t="shared" si="2"/>
        <v>32.3784657</v>
      </c>
    </row>
    <row r="29" spans="1:16" x14ac:dyDescent="0.35">
      <c r="A29" s="25"/>
      <c r="B29" s="6">
        <v>64589</v>
      </c>
      <c r="C29" s="6" t="s">
        <v>12</v>
      </c>
      <c r="D29" s="6">
        <v>1E-4</v>
      </c>
      <c r="E29" s="6">
        <v>2.0000000000000001E-4</v>
      </c>
      <c r="F29" s="6">
        <v>1E-4</v>
      </c>
      <c r="G29" s="6">
        <v>1E-4</v>
      </c>
      <c r="H29" s="6">
        <v>1E-4</v>
      </c>
      <c r="I29" s="6">
        <v>9.7000000000000003E-3</v>
      </c>
      <c r="J29" s="6">
        <v>1.41E-2</v>
      </c>
      <c r="K29" s="6">
        <v>1.2500000000000001E-2</v>
      </c>
      <c r="L29" s="6">
        <v>2.3999999999999998E-3</v>
      </c>
      <c r="M29" s="6">
        <v>1E-4</v>
      </c>
      <c r="N29" s="21">
        <f t="shared" si="0"/>
        <v>3.9400000000000008E-3</v>
      </c>
      <c r="O29" s="14">
        <f t="shared" si="1"/>
        <v>254.48066000000006</v>
      </c>
      <c r="P29" s="14">
        <f t="shared" si="2"/>
        <v>0.25448066000000008</v>
      </c>
    </row>
    <row r="30" spans="1:16" x14ac:dyDescent="0.35">
      <c r="A30" s="25"/>
      <c r="B30" s="6">
        <v>64589</v>
      </c>
      <c r="C30" s="6" t="s">
        <v>13</v>
      </c>
      <c r="D30" s="6">
        <v>4.0000000000000001E-3</v>
      </c>
      <c r="E30" s="6">
        <v>7.0000000000000001E-3</v>
      </c>
      <c r="F30" s="6">
        <v>0.14199999999999999</v>
      </c>
      <c r="G30" s="6">
        <v>0.26600000000000001</v>
      </c>
      <c r="H30" s="6">
        <v>8.0000000000000002E-3</v>
      </c>
      <c r="I30" s="6">
        <v>8.9999999999999993E-3</v>
      </c>
      <c r="J30" s="6">
        <v>6.0000000000000001E-3</v>
      </c>
      <c r="K30" s="6">
        <v>6.0000000000000002E-5</v>
      </c>
      <c r="L30" s="6">
        <v>8.0000000000000007E-5</v>
      </c>
      <c r="M30" s="6">
        <v>0.28000000000000003</v>
      </c>
      <c r="N30" s="21">
        <f t="shared" si="0"/>
        <v>7.2214000000000014E-2</v>
      </c>
      <c r="O30" s="14">
        <f t="shared" si="1"/>
        <v>4664.2300460000006</v>
      </c>
      <c r="P30" s="14">
        <f t="shared" si="2"/>
        <v>4.664230046000001</v>
      </c>
    </row>
    <row r="31" spans="1:16" x14ac:dyDescent="0.35">
      <c r="A31" s="25"/>
      <c r="B31" s="6">
        <v>64589</v>
      </c>
      <c r="C31" s="6" t="s">
        <v>14</v>
      </c>
      <c r="D31" s="6">
        <v>3.0000000000000001E-3</v>
      </c>
      <c r="E31" s="6">
        <v>2E-3</v>
      </c>
      <c r="F31" s="6">
        <v>0.123</v>
      </c>
      <c r="G31" s="6">
        <v>7.6999999999999999E-2</v>
      </c>
      <c r="H31" s="6">
        <v>0.48899999999999999</v>
      </c>
      <c r="I31" s="6">
        <v>0.61899999999999999</v>
      </c>
      <c r="J31" s="6">
        <v>0.33700000000000002</v>
      </c>
      <c r="K31" s="6">
        <v>0.31900000000000001</v>
      </c>
      <c r="L31" s="6">
        <v>0.38</v>
      </c>
      <c r="M31" s="6">
        <v>2.1000000000000001E-2</v>
      </c>
      <c r="N31" s="21">
        <f t="shared" si="0"/>
        <v>0.23699999999999996</v>
      </c>
      <c r="O31" s="14">
        <f t="shared" si="1"/>
        <v>15307.592999999997</v>
      </c>
      <c r="P31" s="14">
        <f t="shared" si="2"/>
        <v>15.307592999999997</v>
      </c>
    </row>
    <row r="32" spans="1:16" x14ac:dyDescent="0.35">
      <c r="A32" s="26"/>
      <c r="B32" s="22">
        <v>64589</v>
      </c>
      <c r="C32" s="22" t="s">
        <v>15</v>
      </c>
      <c r="D32" s="22">
        <v>0.04</v>
      </c>
      <c r="E32" s="22">
        <v>0.03</v>
      </c>
      <c r="F32" s="22">
        <v>0.53</v>
      </c>
      <c r="G32" s="22">
        <v>1.05</v>
      </c>
      <c r="H32" s="22">
        <v>0.76</v>
      </c>
      <c r="I32" s="22">
        <v>0.96</v>
      </c>
      <c r="J32" s="22">
        <v>0.92</v>
      </c>
      <c r="K32" s="22">
        <v>0.44</v>
      </c>
      <c r="L32" s="22">
        <v>0.83</v>
      </c>
      <c r="M32" s="22">
        <v>0.05</v>
      </c>
      <c r="N32" s="23">
        <f t="shared" si="0"/>
        <v>0.56100000000000005</v>
      </c>
      <c r="O32" s="17">
        <f t="shared" si="1"/>
        <v>36234.429000000004</v>
      </c>
      <c r="P32" s="17">
        <f t="shared" si="2"/>
        <v>36.234429000000006</v>
      </c>
    </row>
    <row r="33" spans="1:16" x14ac:dyDescent="0.35">
      <c r="A33" s="25" t="s">
        <v>25</v>
      </c>
      <c r="B33" s="6">
        <v>65200</v>
      </c>
      <c r="C33" s="6" t="s">
        <v>9</v>
      </c>
      <c r="D33" s="4"/>
      <c r="E33" s="4"/>
      <c r="F33" s="6">
        <v>2.9999999999999997E-4</v>
      </c>
      <c r="G33" s="4"/>
      <c r="H33" s="4"/>
      <c r="I33" s="4"/>
      <c r="J33" s="4"/>
      <c r="K33" s="6">
        <v>1.06E-2</v>
      </c>
      <c r="L33" s="6"/>
      <c r="M33" s="6">
        <v>2.3199999999999998E-2</v>
      </c>
      <c r="N33" s="21">
        <f t="shared" si="0"/>
        <v>1.1366666666666666E-2</v>
      </c>
      <c r="O33" s="14">
        <f t="shared" si="1"/>
        <v>741.10666666666657</v>
      </c>
      <c r="P33" s="14">
        <f t="shared" si="2"/>
        <v>0.74110666666666658</v>
      </c>
    </row>
    <row r="34" spans="1:16" x14ac:dyDescent="0.35">
      <c r="A34" s="25"/>
      <c r="B34" s="6">
        <v>65200</v>
      </c>
      <c r="C34" s="6" t="s">
        <v>10</v>
      </c>
      <c r="D34" s="6">
        <v>0.16300000000000001</v>
      </c>
      <c r="E34" s="6">
        <v>0.17</v>
      </c>
      <c r="F34" s="6"/>
      <c r="G34" s="6">
        <v>0.23400000000000001</v>
      </c>
      <c r="H34" s="6">
        <v>7.3999999999999996E-2</v>
      </c>
      <c r="I34" s="6">
        <v>0.27100000000000002</v>
      </c>
      <c r="J34" s="6">
        <v>0.19400000000000001</v>
      </c>
      <c r="K34" s="6">
        <v>3.2000000000000001E-2</v>
      </c>
      <c r="L34" s="6">
        <v>6.0999999999999999E-2</v>
      </c>
      <c r="M34" s="6">
        <v>0.106</v>
      </c>
      <c r="N34" s="21">
        <f t="shared" si="0"/>
        <v>0.14500000000000002</v>
      </c>
      <c r="O34" s="14">
        <f t="shared" si="1"/>
        <v>9454.0000000000018</v>
      </c>
      <c r="P34" s="14">
        <f t="shared" si="2"/>
        <v>9.4540000000000024</v>
      </c>
    </row>
    <row r="35" spans="1:16" x14ac:dyDescent="0.35">
      <c r="A35" s="25"/>
      <c r="B35" s="6">
        <v>65200</v>
      </c>
      <c r="C35" s="6" t="s">
        <v>11</v>
      </c>
      <c r="D35" s="6">
        <v>0.44600000000000001</v>
      </c>
      <c r="E35" s="6">
        <v>0.65800000000000003</v>
      </c>
      <c r="F35" s="6">
        <v>1E-3</v>
      </c>
      <c r="G35" s="6">
        <v>0.48599999999999999</v>
      </c>
      <c r="H35" s="6">
        <v>0.40200000000000002</v>
      </c>
      <c r="I35" s="6">
        <v>0.80300000000000005</v>
      </c>
      <c r="J35" s="6">
        <v>0.97199999999999998</v>
      </c>
      <c r="K35" s="6">
        <v>0.35899999999999999</v>
      </c>
      <c r="L35" s="6">
        <v>0.317</v>
      </c>
      <c r="M35" s="6">
        <v>0.29599999999999999</v>
      </c>
      <c r="N35" s="21">
        <f t="shared" si="0"/>
        <v>0.47400000000000003</v>
      </c>
      <c r="O35" s="14">
        <f t="shared" si="1"/>
        <v>30904.800000000003</v>
      </c>
      <c r="P35" s="14">
        <f t="shared" si="2"/>
        <v>30.904800000000002</v>
      </c>
    </row>
    <row r="36" spans="1:16" x14ac:dyDescent="0.35">
      <c r="A36" s="25"/>
      <c r="B36" s="6">
        <v>65200</v>
      </c>
      <c r="C36" s="6" t="s">
        <v>12</v>
      </c>
      <c r="D36" s="6"/>
      <c r="E36" s="6">
        <v>1E-3</v>
      </c>
      <c r="F36" s="6"/>
      <c r="G36" s="6">
        <v>8.0000000000000004E-4</v>
      </c>
      <c r="H36" s="6">
        <v>5.9999999999999995E-4</v>
      </c>
      <c r="I36" s="6">
        <v>2.3E-3</v>
      </c>
      <c r="J36" s="4"/>
      <c r="K36" s="4"/>
      <c r="L36" s="4"/>
      <c r="M36" s="4"/>
      <c r="N36" s="21">
        <f t="shared" si="0"/>
        <v>1.1749999999999998E-3</v>
      </c>
      <c r="O36" s="14">
        <f t="shared" si="1"/>
        <v>76.609999999999985</v>
      </c>
      <c r="P36" s="14">
        <f t="shared" si="2"/>
        <v>7.6609999999999984E-2</v>
      </c>
    </row>
    <row r="37" spans="1:16" x14ac:dyDescent="0.35">
      <c r="A37" s="25"/>
      <c r="B37" s="6">
        <v>65200</v>
      </c>
      <c r="C37" s="6" t="s">
        <v>13</v>
      </c>
      <c r="D37" s="6">
        <v>0.21199999999999999</v>
      </c>
      <c r="E37" s="6">
        <v>0.33800000000000002</v>
      </c>
      <c r="F37" s="6"/>
      <c r="G37" s="6">
        <v>0.29599999999999999</v>
      </c>
      <c r="H37" s="6">
        <v>0.33800000000000002</v>
      </c>
      <c r="I37" s="6">
        <v>0.44400000000000001</v>
      </c>
      <c r="J37" s="6">
        <v>0.27500000000000002</v>
      </c>
      <c r="K37" s="6">
        <v>0.12</v>
      </c>
      <c r="L37" s="6">
        <v>0.186</v>
      </c>
      <c r="M37" s="6">
        <v>0.82399999999999995</v>
      </c>
      <c r="N37" s="21">
        <f t="shared" ref="N37:N68" si="3">AVERAGE(D37:M37)</f>
        <v>0.33699999999999997</v>
      </c>
      <c r="O37" s="14">
        <f t="shared" si="1"/>
        <v>21972.399999999998</v>
      </c>
      <c r="P37" s="14">
        <f t="shared" si="2"/>
        <v>21.972399999999997</v>
      </c>
    </row>
    <row r="38" spans="1:16" x14ac:dyDescent="0.35">
      <c r="A38" s="25"/>
      <c r="B38" s="6">
        <v>65200</v>
      </c>
      <c r="C38" s="6" t="s">
        <v>14</v>
      </c>
      <c r="D38" s="6"/>
      <c r="E38" s="6">
        <v>2E-3</v>
      </c>
      <c r="F38" s="6">
        <v>7.0000000000000001E-3</v>
      </c>
      <c r="G38" s="6">
        <v>0.48599999999999999</v>
      </c>
      <c r="H38" s="6">
        <v>0.19</v>
      </c>
      <c r="I38" s="6">
        <v>0.48599999999999999</v>
      </c>
      <c r="J38" s="6">
        <v>6.0000000000000001E-3</v>
      </c>
      <c r="K38" s="6">
        <v>0.04</v>
      </c>
      <c r="L38" s="6">
        <v>4.2000000000000003E-2</v>
      </c>
      <c r="M38" s="6">
        <v>0.19400000000000001</v>
      </c>
      <c r="N38" s="21">
        <f t="shared" si="3"/>
        <v>0.16144444444444445</v>
      </c>
      <c r="O38" s="14">
        <f t="shared" si="1"/>
        <v>10526.177777777777</v>
      </c>
      <c r="P38" s="14">
        <f t="shared" si="2"/>
        <v>10.526177777777777</v>
      </c>
    </row>
    <row r="39" spans="1:16" x14ac:dyDescent="0.35">
      <c r="A39" s="26"/>
      <c r="B39" s="22">
        <v>65200</v>
      </c>
      <c r="C39" s="22" t="s">
        <v>15</v>
      </c>
      <c r="D39" s="22">
        <v>2.2200000000000002</v>
      </c>
      <c r="E39" s="22">
        <v>2.63</v>
      </c>
      <c r="F39" s="22"/>
      <c r="G39" s="22">
        <v>4.58</v>
      </c>
      <c r="H39" s="22">
        <v>0.76</v>
      </c>
      <c r="I39" s="22">
        <v>1.61</v>
      </c>
      <c r="J39" s="22">
        <v>9.19</v>
      </c>
      <c r="K39" s="22">
        <v>0.09</v>
      </c>
      <c r="L39" s="22">
        <v>0.02</v>
      </c>
      <c r="M39" s="22">
        <v>0.84</v>
      </c>
      <c r="N39" s="23">
        <f t="shared" si="3"/>
        <v>2.4377777777777774</v>
      </c>
      <c r="O39" s="17">
        <f t="shared" si="1"/>
        <v>158943.11111111109</v>
      </c>
      <c r="P39" s="17">
        <f t="shared" si="2"/>
        <v>158.94311111111111</v>
      </c>
    </row>
    <row r="40" spans="1:16" x14ac:dyDescent="0.35">
      <c r="A40" s="25" t="s">
        <v>27</v>
      </c>
      <c r="B40" s="6">
        <v>311000</v>
      </c>
      <c r="C40" s="6" t="s">
        <v>9</v>
      </c>
      <c r="D40" s="6">
        <v>8.9999999999999998E-4</v>
      </c>
      <c r="E40" s="6">
        <v>8.9999999999999998E-4</v>
      </c>
      <c r="F40" s="6">
        <v>2.2000000000000001E-3</v>
      </c>
      <c r="G40" s="6">
        <v>2.3E-3</v>
      </c>
      <c r="H40" s="6">
        <v>1.5E-3</v>
      </c>
      <c r="I40" s="6">
        <v>2.2000000000000001E-3</v>
      </c>
      <c r="J40" s="6">
        <v>2E-3</v>
      </c>
      <c r="K40" s="6">
        <v>2.5000000000000001E-3</v>
      </c>
      <c r="L40" s="6">
        <v>2.8999999999999998E-3</v>
      </c>
      <c r="M40" s="6">
        <v>1.1999999999999999E-3</v>
      </c>
      <c r="N40" s="21">
        <f t="shared" si="3"/>
        <v>1.8599999999999999E-3</v>
      </c>
      <c r="O40" s="14">
        <f t="shared" si="1"/>
        <v>578.45999999999992</v>
      </c>
      <c r="P40" s="14">
        <f t="shared" si="2"/>
        <v>0.57845999999999997</v>
      </c>
    </row>
    <row r="41" spans="1:16" x14ac:dyDescent="0.35">
      <c r="A41" s="25"/>
      <c r="B41" s="6">
        <v>311000</v>
      </c>
      <c r="C41" s="6" t="s">
        <v>10</v>
      </c>
      <c r="D41" s="6">
        <v>0.63</v>
      </c>
      <c r="E41" s="4"/>
      <c r="F41" s="4"/>
      <c r="G41" s="6">
        <v>6.7000000000000004E-2</v>
      </c>
      <c r="H41" s="6">
        <v>8.7999999999999995E-2</v>
      </c>
      <c r="I41" s="6">
        <v>4.4999999999999998E-2</v>
      </c>
      <c r="J41" s="6">
        <v>1.4E-2</v>
      </c>
      <c r="K41" s="6">
        <v>1.4E-2</v>
      </c>
      <c r="L41" s="6">
        <v>1.4E-2</v>
      </c>
      <c r="M41" s="6"/>
      <c r="N41" s="21">
        <f t="shared" si="3"/>
        <v>0.12457142857142858</v>
      </c>
      <c r="O41" s="14">
        <f t="shared" si="1"/>
        <v>38741.71428571429</v>
      </c>
      <c r="P41" s="14">
        <f t="shared" si="2"/>
        <v>38.741714285714288</v>
      </c>
    </row>
    <row r="42" spans="1:16" x14ac:dyDescent="0.35">
      <c r="A42" s="25"/>
      <c r="B42" s="6">
        <v>311000</v>
      </c>
      <c r="C42" s="6" t="s">
        <v>11</v>
      </c>
      <c r="D42" s="6">
        <v>0.48599999999999999</v>
      </c>
      <c r="E42" s="6">
        <v>0.36899999999999999</v>
      </c>
      <c r="F42" s="6">
        <v>0.25700000000000001</v>
      </c>
      <c r="G42" s="6">
        <v>0.13200000000000001</v>
      </c>
      <c r="H42" s="6">
        <v>0.17699999999999999</v>
      </c>
      <c r="I42" s="6">
        <v>0.253</v>
      </c>
      <c r="J42" s="6">
        <v>0.183</v>
      </c>
      <c r="K42" s="6">
        <v>0.16700000000000001</v>
      </c>
      <c r="L42" s="6">
        <v>0.23</v>
      </c>
      <c r="M42" s="6"/>
      <c r="N42" s="21">
        <f t="shared" si="3"/>
        <v>0.25044444444444447</v>
      </c>
      <c r="O42" s="14">
        <f t="shared" si="1"/>
        <v>77888.222222222234</v>
      </c>
      <c r="P42" s="14">
        <f t="shared" si="2"/>
        <v>77.88822222222224</v>
      </c>
    </row>
    <row r="43" spans="1:16" x14ac:dyDescent="0.35">
      <c r="A43" s="25"/>
      <c r="B43" s="6">
        <v>311000</v>
      </c>
      <c r="C43" s="6" t="s">
        <v>12</v>
      </c>
      <c r="D43" s="6">
        <v>1E-3</v>
      </c>
      <c r="E43" s="6">
        <v>2.3E-3</v>
      </c>
      <c r="F43" s="6">
        <v>4.0000000000000002E-4</v>
      </c>
      <c r="G43" s="6">
        <v>1.2999999999999999E-3</v>
      </c>
      <c r="H43" s="6">
        <v>1E-4</v>
      </c>
      <c r="I43" s="6">
        <v>1E-4</v>
      </c>
      <c r="J43" s="6">
        <v>2.9999999999999997E-4</v>
      </c>
      <c r="K43" s="6">
        <v>2.0000000000000001E-4</v>
      </c>
      <c r="L43" s="6">
        <v>8.0000000000000004E-4</v>
      </c>
      <c r="M43" s="6">
        <v>1.4E-3</v>
      </c>
      <c r="N43" s="21">
        <f t="shared" si="3"/>
        <v>7.9000000000000012E-4</v>
      </c>
      <c r="O43" s="14">
        <f t="shared" si="1"/>
        <v>245.69000000000003</v>
      </c>
      <c r="P43" s="14">
        <f t="shared" si="2"/>
        <v>0.24569000000000002</v>
      </c>
    </row>
    <row r="44" spans="1:16" x14ac:dyDescent="0.35">
      <c r="A44" s="25"/>
      <c r="B44" s="6">
        <v>311000</v>
      </c>
      <c r="C44" s="6" t="s">
        <v>13</v>
      </c>
      <c r="D44" s="6">
        <v>0.112</v>
      </c>
      <c r="E44" s="6">
        <v>0.27300000000000002</v>
      </c>
      <c r="F44" s="6">
        <v>0.17799999999999999</v>
      </c>
      <c r="G44" s="6">
        <v>0.17100000000000001</v>
      </c>
      <c r="H44" s="6">
        <v>0.184</v>
      </c>
      <c r="I44" s="6">
        <v>0.25700000000000001</v>
      </c>
      <c r="J44" s="6">
        <v>0.17100000000000001</v>
      </c>
      <c r="K44" s="6">
        <v>0.17100000000000001</v>
      </c>
      <c r="L44" s="6">
        <v>0.217</v>
      </c>
      <c r="M44" s="6">
        <v>0.28499999999999998</v>
      </c>
      <c r="N44" s="21">
        <f t="shared" si="3"/>
        <v>0.20190000000000002</v>
      </c>
      <c r="O44" s="14">
        <f t="shared" si="1"/>
        <v>62790.900000000009</v>
      </c>
      <c r="P44" s="14">
        <f t="shared" si="2"/>
        <v>62.790900000000008</v>
      </c>
    </row>
    <row r="45" spans="1:16" x14ac:dyDescent="0.35">
      <c r="A45" s="25"/>
      <c r="B45" s="6">
        <v>311000</v>
      </c>
      <c r="C45" s="6" t="s">
        <v>14</v>
      </c>
      <c r="D45" s="6">
        <v>3.3000000000000002E-2</v>
      </c>
      <c r="E45" s="6">
        <v>1.4999999999999999E-2</v>
      </c>
      <c r="F45" s="6">
        <v>4.0000000000000001E-3</v>
      </c>
      <c r="G45" s="6">
        <v>0.03</v>
      </c>
      <c r="H45" s="6">
        <v>5.0000000000000001E-3</v>
      </c>
      <c r="I45" s="6">
        <v>8.0000000000000002E-3</v>
      </c>
      <c r="J45" s="6">
        <v>8.0000000000000002E-3</v>
      </c>
      <c r="K45" s="6">
        <v>7.0000000000000001E-3</v>
      </c>
      <c r="L45" s="6">
        <v>7.0000000000000001E-3</v>
      </c>
      <c r="M45" s="6">
        <v>2.1000000000000001E-2</v>
      </c>
      <c r="N45" s="21">
        <f t="shared" si="3"/>
        <v>1.3800000000000002E-2</v>
      </c>
      <c r="O45" s="14">
        <f t="shared" si="1"/>
        <v>4291.8</v>
      </c>
      <c r="P45" s="14">
        <f t="shared" si="2"/>
        <v>4.2918000000000003</v>
      </c>
    </row>
    <row r="46" spans="1:16" x14ac:dyDescent="0.35">
      <c r="A46" s="26"/>
      <c r="B46" s="22">
        <v>311000</v>
      </c>
      <c r="C46" s="22" t="s">
        <v>15</v>
      </c>
      <c r="D46" s="22">
        <v>0.41</v>
      </c>
      <c r="E46" s="22">
        <v>0.39</v>
      </c>
      <c r="F46" s="22">
        <v>0.08</v>
      </c>
      <c r="G46" s="22">
        <v>0.47</v>
      </c>
      <c r="H46" s="22">
        <v>0.2</v>
      </c>
      <c r="I46" s="22">
        <v>0.28000000000000003</v>
      </c>
      <c r="J46" s="22">
        <v>0.17</v>
      </c>
      <c r="K46" s="22">
        <v>0.2</v>
      </c>
      <c r="L46" s="22">
        <v>0.43</v>
      </c>
      <c r="M46" s="22"/>
      <c r="N46" s="23">
        <f t="shared" si="3"/>
        <v>0.29222222222222227</v>
      </c>
      <c r="O46" s="17">
        <f t="shared" si="1"/>
        <v>90881.111111111124</v>
      </c>
      <c r="P46" s="17">
        <f t="shared" si="2"/>
        <v>90.881111111111125</v>
      </c>
    </row>
    <row r="47" spans="1:16" x14ac:dyDescent="0.35">
      <c r="A47" s="25" t="s">
        <v>28</v>
      </c>
      <c r="B47" s="6">
        <v>442700</v>
      </c>
      <c r="C47" s="6" t="s">
        <v>9</v>
      </c>
      <c r="D47" s="6">
        <v>5.4000000000000003E-3</v>
      </c>
      <c r="E47" s="6">
        <v>3.3E-3</v>
      </c>
      <c r="F47" s="6">
        <v>3.7000000000000002E-3</v>
      </c>
      <c r="G47" s="6">
        <v>4.7999999999999996E-3</v>
      </c>
      <c r="H47" s="6">
        <v>3.3E-3</v>
      </c>
      <c r="I47" s="6">
        <v>3.8999999999999998E-3</v>
      </c>
      <c r="J47" s="6">
        <v>3.8999999999999998E-3</v>
      </c>
      <c r="K47" s="6">
        <v>3.3E-3</v>
      </c>
      <c r="L47" s="6">
        <v>4.1000000000000003E-3</v>
      </c>
      <c r="M47" s="6">
        <v>3.5000000000000001E-3</v>
      </c>
      <c r="N47" s="21">
        <f t="shared" si="3"/>
        <v>3.9200000000000007E-3</v>
      </c>
      <c r="O47" s="14">
        <f t="shared" si="1"/>
        <v>1735.3840000000002</v>
      </c>
      <c r="P47" s="14">
        <f t="shared" si="2"/>
        <v>1.7353840000000003</v>
      </c>
    </row>
    <row r="48" spans="1:16" x14ac:dyDescent="0.35">
      <c r="A48" s="25"/>
      <c r="B48" s="6">
        <v>442700</v>
      </c>
      <c r="C48" s="6" t="s">
        <v>10</v>
      </c>
      <c r="D48" s="6">
        <v>0.17799999999999999</v>
      </c>
      <c r="E48" s="6">
        <v>8.3000000000000004E-2</v>
      </c>
      <c r="F48" s="6">
        <v>9.6000000000000002E-2</v>
      </c>
      <c r="G48" s="6">
        <v>0.10199999999999999</v>
      </c>
      <c r="H48" s="6">
        <v>7.1999999999999995E-2</v>
      </c>
      <c r="I48" s="6">
        <v>8.4000000000000005E-2</v>
      </c>
      <c r="J48" s="6">
        <v>9.6000000000000002E-2</v>
      </c>
      <c r="K48" s="6">
        <v>7.2999999999999995E-2</v>
      </c>
      <c r="L48" s="6">
        <v>0.106</v>
      </c>
      <c r="M48" s="6">
        <v>0.09</v>
      </c>
      <c r="N48" s="21">
        <f t="shared" si="3"/>
        <v>9.7999999999999976E-2</v>
      </c>
      <c r="O48" s="14">
        <f t="shared" si="1"/>
        <v>43384.599999999991</v>
      </c>
      <c r="P48" s="14">
        <f t="shared" si="2"/>
        <v>43.384599999999992</v>
      </c>
    </row>
    <row r="49" spans="1:16" x14ac:dyDescent="0.35">
      <c r="A49" s="25"/>
      <c r="B49" s="6">
        <v>442700</v>
      </c>
      <c r="C49" s="6" t="s">
        <v>11</v>
      </c>
      <c r="D49" s="6">
        <v>0.67700000000000005</v>
      </c>
      <c r="E49" s="6">
        <v>0.45100000000000001</v>
      </c>
      <c r="F49" s="6">
        <v>0.50600000000000001</v>
      </c>
      <c r="G49" s="6">
        <v>0.48699999999999999</v>
      </c>
      <c r="H49" s="6">
        <v>0.38300000000000001</v>
      </c>
      <c r="I49" s="6">
        <v>0.378</v>
      </c>
      <c r="J49" s="6">
        <v>0.315</v>
      </c>
      <c r="K49" s="6">
        <v>0.29099999999999998</v>
      </c>
      <c r="L49" s="6">
        <v>0.372</v>
      </c>
      <c r="M49" s="6">
        <v>0.35899999999999999</v>
      </c>
      <c r="N49" s="21">
        <f t="shared" si="3"/>
        <v>0.42189999999999994</v>
      </c>
      <c r="O49" s="14">
        <f t="shared" si="1"/>
        <v>186775.12999999998</v>
      </c>
      <c r="P49" s="14">
        <f t="shared" si="2"/>
        <v>186.77512999999996</v>
      </c>
    </row>
    <row r="50" spans="1:16" x14ac:dyDescent="0.35">
      <c r="A50" s="25"/>
      <c r="B50" s="6">
        <v>442700</v>
      </c>
      <c r="C50" s="6" t="s">
        <v>12</v>
      </c>
      <c r="D50" s="6">
        <v>1.1999999999999999E-3</v>
      </c>
      <c r="E50" s="6">
        <v>6.9999999999999999E-4</v>
      </c>
      <c r="F50" s="6">
        <v>6.9999999999999999E-4</v>
      </c>
      <c r="G50" s="6">
        <v>1E-3</v>
      </c>
      <c r="H50" s="6">
        <v>6.9999999999999999E-4</v>
      </c>
      <c r="I50" s="6">
        <v>6.9999999999999999E-4</v>
      </c>
      <c r="J50" s="6">
        <v>6.9999999999999999E-4</v>
      </c>
      <c r="K50" s="6">
        <v>6.9999999999999999E-4</v>
      </c>
      <c r="L50" s="6">
        <v>8.9999999999999998E-4</v>
      </c>
      <c r="M50" s="6">
        <v>8.9999999999999998E-4</v>
      </c>
      <c r="N50" s="21">
        <f t="shared" si="3"/>
        <v>8.2000000000000009E-4</v>
      </c>
      <c r="O50" s="14">
        <f t="shared" si="1"/>
        <v>363.01400000000007</v>
      </c>
      <c r="P50" s="14">
        <f t="shared" si="2"/>
        <v>0.36301400000000006</v>
      </c>
    </row>
    <row r="51" spans="1:16" x14ac:dyDescent="0.35">
      <c r="A51" s="25"/>
      <c r="B51" s="6">
        <v>442700</v>
      </c>
      <c r="C51" s="6" t="s">
        <v>13</v>
      </c>
      <c r="D51" s="6">
        <v>0.38700000000000001</v>
      </c>
      <c r="E51" s="6">
        <v>0.22800000000000001</v>
      </c>
      <c r="F51" s="6">
        <v>0.25</v>
      </c>
      <c r="G51" s="6">
        <v>0.27900000000000003</v>
      </c>
      <c r="H51" s="6">
        <v>0.222</v>
      </c>
      <c r="I51" s="6">
        <v>0.216</v>
      </c>
      <c r="J51" s="6">
        <v>0.23</v>
      </c>
      <c r="K51" s="6">
        <v>0.216</v>
      </c>
      <c r="L51" s="6">
        <v>0.27700000000000002</v>
      </c>
      <c r="M51" s="6">
        <v>0.247</v>
      </c>
      <c r="N51" s="21">
        <f t="shared" si="3"/>
        <v>0.25519999999999998</v>
      </c>
      <c r="O51" s="14">
        <f t="shared" si="1"/>
        <v>112977.04</v>
      </c>
      <c r="P51" s="14">
        <f t="shared" si="2"/>
        <v>112.97703999999999</v>
      </c>
    </row>
    <row r="52" spans="1:16" x14ac:dyDescent="0.35">
      <c r="A52" s="25"/>
      <c r="B52" s="6">
        <v>442700</v>
      </c>
      <c r="C52" s="6" t="s">
        <v>14</v>
      </c>
      <c r="D52" s="6">
        <v>0.13700000000000001</v>
      </c>
      <c r="E52" s="6">
        <v>6.4000000000000001E-2</v>
      </c>
      <c r="F52" s="6">
        <v>7.6999999999999999E-2</v>
      </c>
      <c r="G52" s="6">
        <v>8.2000000000000003E-2</v>
      </c>
      <c r="H52" s="6">
        <v>7.2999999999999995E-2</v>
      </c>
      <c r="I52" s="6">
        <v>7.0999999999999994E-2</v>
      </c>
      <c r="J52" s="6">
        <v>6.9000000000000006E-2</v>
      </c>
      <c r="K52" s="6">
        <v>6.2E-2</v>
      </c>
      <c r="L52" s="6">
        <v>8.5999999999999993E-2</v>
      </c>
      <c r="M52" s="6">
        <v>4.2999999999999997E-2</v>
      </c>
      <c r="N52" s="21">
        <f t="shared" si="3"/>
        <v>7.6399999999999996E-2</v>
      </c>
      <c r="O52" s="14">
        <f t="shared" si="1"/>
        <v>33822.28</v>
      </c>
      <c r="P52" s="14">
        <f t="shared" si="2"/>
        <v>33.822279999999999</v>
      </c>
    </row>
    <row r="53" spans="1:16" x14ac:dyDescent="0.35">
      <c r="A53" s="26"/>
      <c r="B53" s="22">
        <v>442700</v>
      </c>
      <c r="C53" s="22" t="s">
        <v>15</v>
      </c>
      <c r="D53" s="22">
        <v>2.1</v>
      </c>
      <c r="E53" s="22">
        <v>1.1599999999999999</v>
      </c>
      <c r="F53" s="22">
        <v>1.25</v>
      </c>
      <c r="G53" s="22">
        <v>1.53</v>
      </c>
      <c r="H53" s="22">
        <v>1.0900000000000001</v>
      </c>
      <c r="I53" s="22">
        <v>1.03</v>
      </c>
      <c r="J53" s="22">
        <v>1.03</v>
      </c>
      <c r="K53" s="22">
        <v>0.97</v>
      </c>
      <c r="L53" s="22">
        <v>1.25</v>
      </c>
      <c r="M53" s="22">
        <v>1.1200000000000001</v>
      </c>
      <c r="N53" s="23">
        <f t="shared" si="3"/>
        <v>1.2530000000000001</v>
      </c>
      <c r="O53" s="17">
        <f t="shared" si="1"/>
        <v>554703.10000000009</v>
      </c>
      <c r="P53" s="17">
        <f t="shared" si="2"/>
        <v>554.70310000000006</v>
      </c>
    </row>
  </sheetData>
  <mergeCells count="23">
    <mergeCell ref="M2:M3"/>
    <mergeCell ref="A2:A3"/>
    <mergeCell ref="C2:C3"/>
    <mergeCell ref="D2:D3"/>
    <mergeCell ref="E2:E3"/>
    <mergeCell ref="F2:F3"/>
    <mergeCell ref="G2:G3"/>
    <mergeCell ref="A40:A46"/>
    <mergeCell ref="A47:A53"/>
    <mergeCell ref="A1:O1"/>
    <mergeCell ref="P2:P3"/>
    <mergeCell ref="A19:A25"/>
    <mergeCell ref="A26:A32"/>
    <mergeCell ref="A33:A39"/>
    <mergeCell ref="N2:N3"/>
    <mergeCell ref="O2:O3"/>
    <mergeCell ref="A5:A11"/>
    <mergeCell ref="A12:A18"/>
    <mergeCell ref="H2:H3"/>
    <mergeCell ref="I2:I3"/>
    <mergeCell ref="J2:J3"/>
    <mergeCell ref="K2:K3"/>
    <mergeCell ref="L2:L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ACE19-5FB8-4E63-8635-A809A63EC5BB}">
  <dimension ref="A1:M59"/>
  <sheetViews>
    <sheetView workbookViewId="0">
      <selection activeCell="A32" sqref="A32:A38"/>
    </sheetView>
  </sheetViews>
  <sheetFormatPr defaultRowHeight="14.5" x14ac:dyDescent="0.35"/>
  <cols>
    <col min="1" max="1" width="16" customWidth="1"/>
    <col min="13" max="13" width="18.453125" customWidth="1"/>
  </cols>
  <sheetData>
    <row r="1" spans="1:13" ht="15.5" x14ac:dyDescent="0.35">
      <c r="A1" s="27" t="s">
        <v>43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ht="26.5" thickBot="1" x14ac:dyDescent="0.4">
      <c r="A2" s="7" t="s">
        <v>0</v>
      </c>
      <c r="B2" s="7" t="s">
        <v>3</v>
      </c>
      <c r="C2" s="7">
        <v>2012</v>
      </c>
      <c r="D2" s="7">
        <v>2013</v>
      </c>
      <c r="E2" s="7">
        <v>2014</v>
      </c>
      <c r="F2" s="7">
        <v>2015</v>
      </c>
      <c r="G2" s="7">
        <v>2016</v>
      </c>
      <c r="H2" s="7">
        <v>2017</v>
      </c>
      <c r="I2" s="7">
        <v>2018</v>
      </c>
      <c r="J2" s="7">
        <v>2019</v>
      </c>
      <c r="K2" s="7">
        <v>2020</v>
      </c>
      <c r="L2" s="7">
        <v>2021</v>
      </c>
      <c r="M2" s="7" t="s">
        <v>5</v>
      </c>
    </row>
    <row r="3" spans="1:13" ht="15" thickBot="1" x14ac:dyDescent="0.4">
      <c r="A3" s="3"/>
      <c r="B3" s="3"/>
      <c r="C3" s="3" t="s">
        <v>16</v>
      </c>
      <c r="D3" s="3" t="s">
        <v>16</v>
      </c>
      <c r="E3" s="3" t="s">
        <v>16</v>
      </c>
      <c r="F3" s="3" t="s">
        <v>16</v>
      </c>
      <c r="G3" s="3" t="s">
        <v>16</v>
      </c>
      <c r="H3" s="3" t="s">
        <v>16</v>
      </c>
      <c r="I3" s="3" t="s">
        <v>16</v>
      </c>
      <c r="J3" s="3" t="s">
        <v>16</v>
      </c>
      <c r="K3" s="3" t="s">
        <v>16</v>
      </c>
      <c r="L3" s="3" t="s">
        <v>16</v>
      </c>
      <c r="M3" s="3" t="s">
        <v>8</v>
      </c>
    </row>
    <row r="4" spans="1:13" x14ac:dyDescent="0.35">
      <c r="A4" s="31" t="s">
        <v>22</v>
      </c>
      <c r="B4" s="12" t="s">
        <v>9</v>
      </c>
      <c r="C4" s="12">
        <v>1.2999999999999999E-2</v>
      </c>
      <c r="D4" s="12">
        <v>1.2999999999999999E-2</v>
      </c>
      <c r="E4" s="12">
        <v>1.4E-2</v>
      </c>
      <c r="F4" s="12">
        <v>1.4E-2</v>
      </c>
      <c r="G4" s="12">
        <v>1.2999999999999999E-2</v>
      </c>
      <c r="H4" s="12">
        <v>1.4E-2</v>
      </c>
      <c r="I4" s="12">
        <v>1.2E-2</v>
      </c>
      <c r="J4" s="5"/>
      <c r="K4" s="5"/>
      <c r="L4" s="5"/>
      <c r="M4" s="13">
        <f t="shared" ref="M4:M35" si="0">AVERAGE(C4:L4)</f>
        <v>1.3285714285714286E-2</v>
      </c>
    </row>
    <row r="5" spans="1:13" x14ac:dyDescent="0.35">
      <c r="A5" s="25"/>
      <c r="B5" s="8" t="s">
        <v>10</v>
      </c>
      <c r="C5" s="8">
        <v>0.32100000000000001</v>
      </c>
      <c r="D5" s="8">
        <v>0.307</v>
      </c>
      <c r="E5" s="8">
        <v>0.33200000000000002</v>
      </c>
      <c r="F5" s="8">
        <v>0.35199999999999998</v>
      </c>
      <c r="G5" s="8">
        <v>0.32800000000000001</v>
      </c>
      <c r="H5" s="8">
        <v>0.34200000000000003</v>
      </c>
      <c r="I5" s="8">
        <v>0.30399999999999999</v>
      </c>
      <c r="J5" s="4"/>
      <c r="K5" s="4"/>
      <c r="L5" s="4"/>
      <c r="M5" s="14">
        <f t="shared" si="0"/>
        <v>0.32657142857142857</v>
      </c>
    </row>
    <row r="6" spans="1:13" x14ac:dyDescent="0.35">
      <c r="A6" s="25"/>
      <c r="B6" s="8" t="s">
        <v>11</v>
      </c>
      <c r="C6" s="8">
        <v>0.81</v>
      </c>
      <c r="D6" s="8">
        <v>0.84199999999999997</v>
      </c>
      <c r="E6" s="8">
        <v>0.83899999999999997</v>
      </c>
      <c r="F6" s="8">
        <v>0.88800000000000001</v>
      </c>
      <c r="G6" s="8">
        <v>0.82699999999999996</v>
      </c>
      <c r="H6" s="8">
        <v>0.85599999999999998</v>
      </c>
      <c r="I6" s="8">
        <v>0.76400000000000001</v>
      </c>
      <c r="J6" s="4"/>
      <c r="K6" s="4"/>
      <c r="L6" s="4"/>
      <c r="M6" s="14">
        <f t="shared" si="0"/>
        <v>0.83228571428571418</v>
      </c>
    </row>
    <row r="7" spans="1:13" x14ac:dyDescent="0.35">
      <c r="A7" s="25"/>
      <c r="B7" s="8" t="s">
        <v>12</v>
      </c>
      <c r="C7" s="8">
        <v>2.1000000000000001E-2</v>
      </c>
      <c r="D7" s="8">
        <v>0.02</v>
      </c>
      <c r="E7" s="8">
        <v>2.1999999999999999E-2</v>
      </c>
      <c r="F7" s="8">
        <v>2.3E-2</v>
      </c>
      <c r="G7" s="8">
        <v>2.1000000000000001E-2</v>
      </c>
      <c r="H7" s="8">
        <v>2.1999999999999999E-2</v>
      </c>
      <c r="I7" s="8">
        <v>0.02</v>
      </c>
      <c r="J7" s="4"/>
      <c r="K7" s="4"/>
      <c r="L7" s="4"/>
      <c r="M7" s="14">
        <f t="shared" si="0"/>
        <v>2.1285714285714286E-2</v>
      </c>
    </row>
    <row r="8" spans="1:13" x14ac:dyDescent="0.35">
      <c r="A8" s="25"/>
      <c r="B8" s="8" t="s">
        <v>13</v>
      </c>
      <c r="C8" s="8">
        <v>1.31</v>
      </c>
      <c r="D8" s="8">
        <v>1.24</v>
      </c>
      <c r="E8" s="8">
        <v>1.36</v>
      </c>
      <c r="F8" s="8">
        <v>1.44</v>
      </c>
      <c r="G8" s="8">
        <v>1.34</v>
      </c>
      <c r="H8" s="8">
        <v>1.4</v>
      </c>
      <c r="I8" s="8">
        <v>1.24</v>
      </c>
      <c r="J8" s="4"/>
      <c r="K8" s="4"/>
      <c r="L8" s="4"/>
      <c r="M8" s="14">
        <f t="shared" si="0"/>
        <v>1.332857142857143</v>
      </c>
    </row>
    <row r="9" spans="1:13" x14ac:dyDescent="0.35">
      <c r="A9" s="25"/>
      <c r="B9" s="8" t="s">
        <v>14</v>
      </c>
      <c r="C9" s="8">
        <v>0.77600000000000002</v>
      </c>
      <c r="D9" s="8">
        <v>0.73599999999999999</v>
      </c>
      <c r="E9" s="8">
        <v>0.80500000000000005</v>
      </c>
      <c r="F9" s="8">
        <v>0.85299999999999998</v>
      </c>
      <c r="G9" s="8">
        <v>0.79400000000000004</v>
      </c>
      <c r="H9" s="8">
        <v>0.82799999999999996</v>
      </c>
      <c r="I9" s="8">
        <v>0.73699999999999999</v>
      </c>
      <c r="J9" s="4"/>
      <c r="K9" s="4"/>
      <c r="L9" s="4"/>
      <c r="M9" s="14">
        <f t="shared" si="0"/>
        <v>0.78985714285714281</v>
      </c>
    </row>
    <row r="10" spans="1:13" x14ac:dyDescent="0.35">
      <c r="A10" s="26"/>
      <c r="B10" s="16" t="s">
        <v>15</v>
      </c>
      <c r="C10" s="16">
        <v>10.7</v>
      </c>
      <c r="D10" s="16">
        <v>10.199999999999999</v>
      </c>
      <c r="E10" s="16">
        <v>11.1</v>
      </c>
      <c r="F10" s="16">
        <v>11.7</v>
      </c>
      <c r="G10" s="16">
        <v>10.9</v>
      </c>
      <c r="H10" s="16">
        <v>11.4</v>
      </c>
      <c r="I10" s="16">
        <v>10.1</v>
      </c>
      <c r="J10" s="15"/>
      <c r="K10" s="15"/>
      <c r="L10" s="15"/>
      <c r="M10" s="17">
        <f t="shared" si="0"/>
        <v>10.87142857142857</v>
      </c>
    </row>
    <row r="11" spans="1:13" x14ac:dyDescent="0.35">
      <c r="A11" s="25" t="s">
        <v>23</v>
      </c>
      <c r="B11" s="8" t="s">
        <v>9</v>
      </c>
      <c r="C11" s="4"/>
      <c r="D11" s="4"/>
      <c r="E11" s="8">
        <v>2E-3</v>
      </c>
      <c r="F11" s="8">
        <v>2E-3</v>
      </c>
      <c r="G11" s="8">
        <v>2E-3</v>
      </c>
      <c r="H11" s="8">
        <v>1.6E-2</v>
      </c>
      <c r="I11" s="8">
        <v>1.4999999999999999E-2</v>
      </c>
      <c r="J11" s="8">
        <v>1.4E-2</v>
      </c>
      <c r="K11" s="8">
        <v>8.9999999999999993E-3</v>
      </c>
      <c r="L11" s="8">
        <v>1.2E-2</v>
      </c>
      <c r="M11" s="14">
        <f t="shared" si="0"/>
        <v>8.9999999999999993E-3</v>
      </c>
    </row>
    <row r="12" spans="1:13" x14ac:dyDescent="0.35">
      <c r="A12" s="25"/>
      <c r="B12" s="8" t="s">
        <v>10</v>
      </c>
      <c r="C12" s="8">
        <v>0.14499999999999999</v>
      </c>
      <c r="D12" s="8">
        <v>8.5000000000000006E-2</v>
      </c>
      <c r="E12" s="8">
        <v>9.0999999999999998E-2</v>
      </c>
      <c r="F12" s="8">
        <v>1.4999999999999999E-2</v>
      </c>
      <c r="G12" s="8">
        <v>4.0000000000000001E-3</v>
      </c>
      <c r="H12" s="8">
        <v>5.8000000000000003E-2</v>
      </c>
      <c r="I12" s="8">
        <v>5.3999999999999999E-2</v>
      </c>
      <c r="J12" s="8">
        <v>5.7000000000000002E-2</v>
      </c>
      <c r="K12" s="8">
        <v>4.8000000000000001E-2</v>
      </c>
      <c r="L12" s="8">
        <v>4.2999999999999997E-2</v>
      </c>
      <c r="M12" s="14">
        <f t="shared" si="0"/>
        <v>6.0000000000000012E-2</v>
      </c>
    </row>
    <row r="13" spans="1:13" x14ac:dyDescent="0.35">
      <c r="A13" s="25"/>
      <c r="B13" s="8" t="s">
        <v>11</v>
      </c>
      <c r="C13" s="8">
        <v>0.6</v>
      </c>
      <c r="D13" s="8">
        <v>0.42</v>
      </c>
      <c r="E13" s="8">
        <v>0.13</v>
      </c>
      <c r="F13" s="8">
        <v>0.19</v>
      </c>
      <c r="G13" s="8">
        <v>0.18</v>
      </c>
      <c r="H13" s="8">
        <v>0.25</v>
      </c>
      <c r="I13" s="8">
        <v>0.26</v>
      </c>
      <c r="J13" s="8">
        <v>0.35699999999999998</v>
      </c>
      <c r="K13" s="8">
        <v>0.45700000000000002</v>
      </c>
      <c r="L13" s="8">
        <v>0.496</v>
      </c>
      <c r="M13" s="14">
        <f t="shared" si="0"/>
        <v>0.33399999999999996</v>
      </c>
    </row>
    <row r="14" spans="1:13" x14ac:dyDescent="0.35">
      <c r="A14" s="25"/>
      <c r="B14" s="8" t="s">
        <v>12</v>
      </c>
      <c r="C14" s="8">
        <v>2.0000000000000001E-4</v>
      </c>
      <c r="D14" s="4"/>
      <c r="E14" s="8">
        <v>5.0000000000000002E-5</v>
      </c>
      <c r="F14" s="4"/>
      <c r="G14" s="8">
        <v>2.9999999999999997E-4</v>
      </c>
      <c r="H14" s="8">
        <v>5.0000000000000002E-5</v>
      </c>
      <c r="I14" s="8">
        <v>1E-4</v>
      </c>
      <c r="J14" s="8">
        <v>1E-4</v>
      </c>
      <c r="K14" s="8">
        <v>1E-4</v>
      </c>
      <c r="L14" s="8">
        <v>1E-4</v>
      </c>
      <c r="M14" s="14">
        <f t="shared" si="0"/>
        <v>1.25E-4</v>
      </c>
    </row>
    <row r="15" spans="1:13" x14ac:dyDescent="0.35">
      <c r="A15" s="25"/>
      <c r="B15" s="8" t="s">
        <v>13</v>
      </c>
      <c r="C15" s="8">
        <v>0.33</v>
      </c>
      <c r="D15" s="8">
        <v>0.31</v>
      </c>
      <c r="E15" s="8">
        <v>0.24</v>
      </c>
      <c r="F15" s="8">
        <v>0.22</v>
      </c>
      <c r="G15" s="8">
        <v>0.16</v>
      </c>
      <c r="H15" s="8">
        <v>0.22</v>
      </c>
      <c r="I15" s="8">
        <v>0.23</v>
      </c>
      <c r="J15" s="8">
        <v>0.27500000000000002</v>
      </c>
      <c r="K15" s="8">
        <v>0.25700000000000001</v>
      </c>
      <c r="L15" s="8">
        <v>0.186</v>
      </c>
      <c r="M15" s="14">
        <f t="shared" si="0"/>
        <v>0.24279999999999999</v>
      </c>
    </row>
    <row r="16" spans="1:13" x14ac:dyDescent="0.35">
      <c r="A16" s="25"/>
      <c r="B16" s="8" t="s">
        <v>14</v>
      </c>
      <c r="C16" s="4"/>
      <c r="D16" s="4"/>
      <c r="E16" s="8">
        <v>4.0000000000000001E-3</v>
      </c>
      <c r="F16" s="8">
        <v>6.0000000000000001E-3</v>
      </c>
      <c r="G16" s="8">
        <v>2E-3</v>
      </c>
      <c r="H16" s="8">
        <v>3.2000000000000001E-2</v>
      </c>
      <c r="I16" s="8">
        <v>0.02</v>
      </c>
      <c r="J16" s="8">
        <v>2.9000000000000001E-2</v>
      </c>
      <c r="K16" s="8">
        <v>0.02</v>
      </c>
      <c r="L16" s="8">
        <v>2.8000000000000001E-2</v>
      </c>
      <c r="M16" s="14">
        <f t="shared" si="0"/>
        <v>1.7625000000000002E-2</v>
      </c>
    </row>
    <row r="17" spans="1:13" x14ac:dyDescent="0.35">
      <c r="A17" s="26"/>
      <c r="B17" s="16" t="s">
        <v>15</v>
      </c>
      <c r="C17" s="16">
        <v>1.3</v>
      </c>
      <c r="D17" s="16">
        <v>0.9</v>
      </c>
      <c r="E17" s="16">
        <v>0.7</v>
      </c>
      <c r="F17" s="15"/>
      <c r="G17" s="15"/>
      <c r="H17" s="16">
        <v>2</v>
      </c>
      <c r="I17" s="16">
        <v>2</v>
      </c>
      <c r="J17" s="16">
        <v>2.2999999999999998</v>
      </c>
      <c r="K17" s="16">
        <v>2.2400000000000002</v>
      </c>
      <c r="L17" s="16">
        <v>4.38</v>
      </c>
      <c r="M17" s="17">
        <f t="shared" si="0"/>
        <v>1.9775</v>
      </c>
    </row>
    <row r="18" spans="1:13" x14ac:dyDescent="0.35">
      <c r="A18" s="25" t="s">
        <v>24</v>
      </c>
      <c r="B18" s="8" t="s">
        <v>9</v>
      </c>
      <c r="C18" s="8">
        <v>0.08</v>
      </c>
      <c r="D18" s="8">
        <v>0.104</v>
      </c>
      <c r="E18" s="8">
        <v>0.109</v>
      </c>
      <c r="F18" s="8">
        <v>9.8000000000000004E-2</v>
      </c>
      <c r="G18" s="8">
        <v>0.08</v>
      </c>
      <c r="H18" s="8">
        <v>9.0999999999999998E-2</v>
      </c>
      <c r="I18" s="8">
        <v>9.2999999999999999E-2</v>
      </c>
      <c r="J18" s="8">
        <v>7.9000000000000001E-2</v>
      </c>
      <c r="K18" s="8">
        <v>5.8999999999999997E-2</v>
      </c>
      <c r="L18" s="8">
        <v>6.4000000000000001E-2</v>
      </c>
      <c r="M18" s="14">
        <f t="shared" si="0"/>
        <v>8.5699999999999998E-2</v>
      </c>
    </row>
    <row r="19" spans="1:13" x14ac:dyDescent="0.35">
      <c r="A19" s="25"/>
      <c r="B19" s="8" t="s">
        <v>10</v>
      </c>
      <c r="C19" s="8">
        <v>1.6519999999999999</v>
      </c>
      <c r="D19" s="8">
        <v>2.7229999999999999</v>
      </c>
      <c r="E19" s="8">
        <v>2.734</v>
      </c>
      <c r="F19" s="8">
        <v>1.996</v>
      </c>
      <c r="G19" s="8">
        <v>2.2999999999999998</v>
      </c>
      <c r="H19" s="8">
        <v>2</v>
      </c>
      <c r="I19" s="8">
        <v>1.988</v>
      </c>
      <c r="J19" s="8">
        <v>1.84</v>
      </c>
      <c r="K19" s="8">
        <v>1.8</v>
      </c>
      <c r="L19" s="8">
        <v>1.52</v>
      </c>
      <c r="M19" s="14">
        <f t="shared" si="0"/>
        <v>2.0552999999999999</v>
      </c>
    </row>
    <row r="20" spans="1:13" x14ac:dyDescent="0.35">
      <c r="A20" s="25"/>
      <c r="B20" s="8" t="s">
        <v>11</v>
      </c>
      <c r="C20" s="8">
        <v>3</v>
      </c>
      <c r="D20" s="8">
        <v>4.3600000000000003</v>
      </c>
      <c r="E20" s="8">
        <v>3.78</v>
      </c>
      <c r="F20" s="8">
        <v>3.34</v>
      </c>
      <c r="G20" s="8">
        <v>4.54</v>
      </c>
      <c r="H20" s="8">
        <v>3.9</v>
      </c>
      <c r="I20" s="8">
        <v>3.41</v>
      </c>
      <c r="J20" s="8">
        <v>3.62</v>
      </c>
      <c r="K20" s="8">
        <v>2.81</v>
      </c>
      <c r="L20" s="8">
        <v>3.89</v>
      </c>
      <c r="M20" s="14">
        <f t="shared" si="0"/>
        <v>3.665</v>
      </c>
    </row>
    <row r="21" spans="1:13" x14ac:dyDescent="0.35">
      <c r="A21" s="25"/>
      <c r="B21" s="8" t="s">
        <v>12</v>
      </c>
      <c r="C21" s="8">
        <v>0.04</v>
      </c>
      <c r="D21" s="8">
        <v>3.5999999999999997E-2</v>
      </c>
      <c r="E21" s="8">
        <v>4.1000000000000002E-2</v>
      </c>
      <c r="F21" s="8">
        <v>3.5000000000000003E-2</v>
      </c>
      <c r="G21" s="8">
        <v>1.2E-2</v>
      </c>
      <c r="H21" s="8">
        <v>1.2E-2</v>
      </c>
      <c r="I21" s="8">
        <v>8.0000000000000002E-3</v>
      </c>
      <c r="J21" s="8">
        <v>1.47E-2</v>
      </c>
      <c r="K21" s="8">
        <v>1.72E-2</v>
      </c>
      <c r="L21" s="8">
        <v>1.83E-2</v>
      </c>
      <c r="M21" s="14">
        <f t="shared" si="0"/>
        <v>2.3420000000000003E-2</v>
      </c>
    </row>
    <row r="22" spans="1:13" x14ac:dyDescent="0.35">
      <c r="A22" s="25"/>
      <c r="B22" s="8" t="s">
        <v>13</v>
      </c>
      <c r="C22" s="8">
        <v>4.5999999999999996</v>
      </c>
      <c r="D22" s="8">
        <v>4.1100000000000003</v>
      </c>
      <c r="E22" s="8">
        <v>4.51</v>
      </c>
      <c r="F22" s="8">
        <v>4.21</v>
      </c>
      <c r="G22" s="8">
        <v>4.0999999999999996</v>
      </c>
      <c r="H22" s="8">
        <v>2.76</v>
      </c>
      <c r="I22" s="8">
        <v>3.07</v>
      </c>
      <c r="J22" s="8">
        <v>3.66</v>
      </c>
      <c r="K22" s="8">
        <v>3.45</v>
      </c>
      <c r="L22" s="8">
        <v>4.8</v>
      </c>
      <c r="M22" s="14">
        <f t="shared" si="0"/>
        <v>3.9269999999999996</v>
      </c>
    </row>
    <row r="23" spans="1:13" x14ac:dyDescent="0.35">
      <c r="A23" s="25"/>
      <c r="B23" s="8" t="s">
        <v>14</v>
      </c>
      <c r="C23" s="8">
        <v>0.96</v>
      </c>
      <c r="D23" s="8">
        <v>0.63</v>
      </c>
      <c r="E23" s="8">
        <v>0.36</v>
      </c>
      <c r="F23" s="8">
        <v>0.55000000000000004</v>
      </c>
      <c r="G23" s="8">
        <v>0.25</v>
      </c>
      <c r="H23" s="8">
        <v>0.16</v>
      </c>
      <c r="I23" s="8">
        <v>0.2</v>
      </c>
      <c r="J23" s="8">
        <v>0.183</v>
      </c>
      <c r="K23" s="8">
        <v>0.16500000000000001</v>
      </c>
      <c r="L23" s="8">
        <v>0.255</v>
      </c>
      <c r="M23" s="14">
        <f t="shared" si="0"/>
        <v>0.37130000000000002</v>
      </c>
    </row>
    <row r="24" spans="1:13" x14ac:dyDescent="0.35">
      <c r="A24" s="26"/>
      <c r="B24" s="16" t="s">
        <v>15</v>
      </c>
      <c r="C24" s="16">
        <v>26.6</v>
      </c>
      <c r="D24" s="16">
        <v>31.6</v>
      </c>
      <c r="E24" s="16">
        <v>26.4</v>
      </c>
      <c r="F24" s="16">
        <v>21.7</v>
      </c>
      <c r="G24" s="16">
        <v>19.899999999999999</v>
      </c>
      <c r="H24" s="16">
        <v>26.6</v>
      </c>
      <c r="I24" s="16">
        <v>25.2</v>
      </c>
      <c r="J24" s="16">
        <v>19.3</v>
      </c>
      <c r="K24" s="16">
        <v>10.199999999999999</v>
      </c>
      <c r="L24" s="16">
        <v>10.3</v>
      </c>
      <c r="M24" s="17">
        <f t="shared" si="0"/>
        <v>21.779999999999998</v>
      </c>
    </row>
    <row r="25" spans="1:13" x14ac:dyDescent="0.35">
      <c r="A25" s="25" t="s">
        <v>46</v>
      </c>
      <c r="B25" s="8" t="s">
        <v>9</v>
      </c>
      <c r="C25" s="8">
        <v>1.0999999999999999E-2</v>
      </c>
      <c r="D25" s="8">
        <v>2.9999999999999997E-4</v>
      </c>
      <c r="E25" s="8">
        <v>2.9999999999999997E-4</v>
      </c>
      <c r="F25" s="8">
        <v>5.1999999999999998E-2</v>
      </c>
      <c r="G25" s="8">
        <v>4.0000000000000002E-4</v>
      </c>
      <c r="H25" s="8">
        <v>4.0000000000000001E-3</v>
      </c>
      <c r="I25" s="8">
        <v>1E-3</v>
      </c>
      <c r="J25" s="8">
        <v>4.0000000000000001E-3</v>
      </c>
      <c r="K25" s="8">
        <v>4.0000000000000001E-3</v>
      </c>
      <c r="L25" s="8">
        <v>4.0000000000000001E-3</v>
      </c>
      <c r="M25" s="14">
        <f t="shared" si="0"/>
        <v>8.0999999999999996E-3</v>
      </c>
    </row>
    <row r="26" spans="1:13" x14ac:dyDescent="0.35">
      <c r="A26" s="25"/>
      <c r="B26" s="8" t="s">
        <v>10</v>
      </c>
      <c r="C26" s="8">
        <v>0.10100000000000001</v>
      </c>
      <c r="D26" s="8">
        <v>1.9E-2</v>
      </c>
      <c r="E26" s="8">
        <v>2.5999999999999999E-2</v>
      </c>
      <c r="F26" s="8">
        <v>1.653</v>
      </c>
      <c r="G26" s="8">
        <v>1.7999999999999999E-2</v>
      </c>
      <c r="H26" s="8">
        <v>0.16900000000000001</v>
      </c>
      <c r="I26" s="8">
        <v>0.161</v>
      </c>
      <c r="J26" s="8">
        <v>0.189</v>
      </c>
      <c r="K26" s="8">
        <v>0.157</v>
      </c>
      <c r="L26" s="8">
        <v>0.15</v>
      </c>
      <c r="M26" s="14">
        <f t="shared" si="0"/>
        <v>0.26429999999999998</v>
      </c>
    </row>
    <row r="27" spans="1:13" x14ac:dyDescent="0.35">
      <c r="A27" s="25"/>
      <c r="B27" s="8" t="s">
        <v>11</v>
      </c>
      <c r="C27" s="8">
        <v>0.371</v>
      </c>
      <c r="D27" s="8">
        <v>0.105</v>
      </c>
      <c r="E27" s="8">
        <v>0.123</v>
      </c>
      <c r="F27" s="8">
        <v>7.51</v>
      </c>
      <c r="G27" s="8">
        <v>0.17899999999999999</v>
      </c>
      <c r="H27" s="8">
        <v>0.64400000000000002</v>
      </c>
      <c r="I27" s="8">
        <v>0.64500000000000002</v>
      </c>
      <c r="J27" s="8">
        <v>0.57799999999999996</v>
      </c>
      <c r="K27" s="8">
        <v>0.623</v>
      </c>
      <c r="L27" s="8">
        <v>0.57599999999999996</v>
      </c>
      <c r="M27" s="14">
        <f t="shared" si="0"/>
        <v>1.1354</v>
      </c>
    </row>
    <row r="28" spans="1:13" x14ac:dyDescent="0.35">
      <c r="A28" s="25"/>
      <c r="B28" s="8" t="s">
        <v>12</v>
      </c>
      <c r="C28" s="8">
        <v>2.0000000000000001E-4</v>
      </c>
      <c r="D28" s="8">
        <v>2.0000000000000001E-4</v>
      </c>
      <c r="E28" s="8">
        <v>2.0000000000000001E-4</v>
      </c>
      <c r="F28" s="8">
        <v>3.7999999999999999E-2</v>
      </c>
      <c r="G28" s="8">
        <v>2.0000000000000001E-4</v>
      </c>
      <c r="H28" s="8">
        <v>4.0000000000000002E-4</v>
      </c>
      <c r="I28" s="8">
        <v>6.9999999999999999E-4</v>
      </c>
      <c r="J28" s="8">
        <v>8.9999999999999998E-4</v>
      </c>
      <c r="K28" s="8">
        <v>4.0000000000000002E-4</v>
      </c>
      <c r="L28" s="8">
        <v>4.0000000000000002E-4</v>
      </c>
      <c r="M28" s="14">
        <f t="shared" si="0"/>
        <v>4.1599999999999988E-3</v>
      </c>
    </row>
    <row r="29" spans="1:13" x14ac:dyDescent="0.35">
      <c r="A29" s="25"/>
      <c r="B29" s="8" t="s">
        <v>13</v>
      </c>
      <c r="C29" s="8">
        <v>0.25</v>
      </c>
      <c r="D29" s="8">
        <v>0.08</v>
      </c>
      <c r="E29" s="8">
        <v>0.17</v>
      </c>
      <c r="F29" s="8">
        <v>10.32</v>
      </c>
      <c r="G29" s="8">
        <v>0.24</v>
      </c>
      <c r="H29" s="8">
        <v>0.43</v>
      </c>
      <c r="I29" s="8">
        <v>0.38</v>
      </c>
      <c r="J29" s="8">
        <v>0.39800000000000002</v>
      </c>
      <c r="K29" s="8">
        <v>0.35399999999999998</v>
      </c>
      <c r="L29" s="8">
        <v>0.32800000000000001</v>
      </c>
      <c r="M29" s="14">
        <f t="shared" si="0"/>
        <v>1.2949999999999999</v>
      </c>
    </row>
    <row r="30" spans="1:13" x14ac:dyDescent="0.35">
      <c r="A30" s="25"/>
      <c r="B30" s="8" t="s">
        <v>14</v>
      </c>
      <c r="C30" s="8">
        <v>1.0999999999999999E-2</v>
      </c>
      <c r="D30" s="8">
        <v>2E-3</v>
      </c>
      <c r="E30" s="8">
        <v>4.0000000000000001E-3</v>
      </c>
      <c r="F30" s="8">
        <v>1.4E-2</v>
      </c>
      <c r="G30" s="8">
        <v>2E-3</v>
      </c>
      <c r="H30" s="8">
        <v>1.4E-2</v>
      </c>
      <c r="I30" s="8">
        <v>1.4999999999999999E-2</v>
      </c>
      <c r="J30" s="8">
        <v>1.4999999999999999E-2</v>
      </c>
      <c r="K30" s="8">
        <v>1.7999999999999999E-2</v>
      </c>
      <c r="L30" s="8">
        <v>2.1999999999999999E-2</v>
      </c>
      <c r="M30" s="14">
        <f t="shared" si="0"/>
        <v>1.1699999999999999E-2</v>
      </c>
    </row>
    <row r="31" spans="1:13" x14ac:dyDescent="0.35">
      <c r="A31" s="26"/>
      <c r="B31" s="16" t="s">
        <v>15</v>
      </c>
      <c r="C31" s="16">
        <v>0.8</v>
      </c>
      <c r="D31" s="16">
        <v>0.4</v>
      </c>
      <c r="E31" s="16">
        <v>0.4</v>
      </c>
      <c r="F31" s="16">
        <v>75.2</v>
      </c>
      <c r="G31" s="15"/>
      <c r="H31" s="16">
        <v>3.2</v>
      </c>
      <c r="I31" s="16">
        <v>3.1</v>
      </c>
      <c r="J31" s="16">
        <v>3.03</v>
      </c>
      <c r="K31" s="16">
        <v>3.11</v>
      </c>
      <c r="L31" s="16">
        <v>2.99</v>
      </c>
      <c r="M31" s="17">
        <f t="shared" si="0"/>
        <v>10.247777777777777</v>
      </c>
    </row>
    <row r="32" spans="1:13" x14ac:dyDescent="0.35">
      <c r="A32" s="25" t="s">
        <v>26</v>
      </c>
      <c r="B32" s="8" t="s">
        <v>9</v>
      </c>
      <c r="C32" s="8">
        <v>6.0000000000000001E-3</v>
      </c>
      <c r="D32" s="8">
        <v>1.4999999999999999E-2</v>
      </c>
      <c r="E32" s="8">
        <v>8.0000000000000002E-3</v>
      </c>
      <c r="F32" s="8">
        <v>0.01</v>
      </c>
      <c r="G32" s="8">
        <v>0.03</v>
      </c>
      <c r="H32" s="8">
        <v>0.03</v>
      </c>
      <c r="I32" s="8">
        <v>7.4999999999999997E-2</v>
      </c>
      <c r="J32" s="8">
        <v>2.7E-2</v>
      </c>
      <c r="K32" s="8">
        <v>2.4E-2</v>
      </c>
      <c r="L32" s="8">
        <v>2.8000000000000001E-2</v>
      </c>
      <c r="M32" s="14">
        <f t="shared" si="0"/>
        <v>2.53E-2</v>
      </c>
    </row>
    <row r="33" spans="1:13" x14ac:dyDescent="0.35">
      <c r="A33" s="25"/>
      <c r="B33" s="8" t="s">
        <v>10</v>
      </c>
      <c r="C33" s="8">
        <v>0.112</v>
      </c>
      <c r="D33" s="8">
        <v>0.189</v>
      </c>
      <c r="E33" s="8">
        <v>0.19</v>
      </c>
      <c r="F33" s="8">
        <v>0.121</v>
      </c>
      <c r="G33" s="8">
        <v>0.11899999999999999</v>
      </c>
      <c r="H33" s="8">
        <v>0.216</v>
      </c>
      <c r="I33" s="8">
        <v>0.17599999999999999</v>
      </c>
      <c r="J33" s="8">
        <v>0.16500000000000001</v>
      </c>
      <c r="K33" s="8">
        <v>0.20899999999999999</v>
      </c>
      <c r="L33" s="8">
        <v>0.25</v>
      </c>
      <c r="M33" s="14">
        <f t="shared" si="0"/>
        <v>0.17470000000000002</v>
      </c>
    </row>
    <row r="34" spans="1:13" x14ac:dyDescent="0.35">
      <c r="A34" s="25"/>
      <c r="B34" s="8" t="s">
        <v>11</v>
      </c>
      <c r="C34" s="8">
        <v>0.7</v>
      </c>
      <c r="D34" s="8">
        <v>0.56999999999999995</v>
      </c>
      <c r="E34" s="8">
        <v>1.01</v>
      </c>
      <c r="F34" s="8">
        <v>0.37</v>
      </c>
      <c r="G34" s="8">
        <v>0.39</v>
      </c>
      <c r="H34" s="8">
        <v>0.42</v>
      </c>
      <c r="I34" s="8">
        <v>0.42</v>
      </c>
      <c r="J34" s="8">
        <v>0.433</v>
      </c>
      <c r="K34" s="8">
        <v>0.82399999999999995</v>
      </c>
      <c r="L34" s="8">
        <v>0.29199999999999998</v>
      </c>
      <c r="M34" s="14">
        <f t="shared" si="0"/>
        <v>0.54290000000000005</v>
      </c>
    </row>
    <row r="35" spans="1:13" x14ac:dyDescent="0.35">
      <c r="A35" s="25"/>
      <c r="B35" s="8" t="s">
        <v>12</v>
      </c>
      <c r="C35" s="8">
        <v>7.0000000000000001E-3</v>
      </c>
      <c r="D35" s="8">
        <v>1.2E-2</v>
      </c>
      <c r="E35" s="8">
        <v>5.0000000000000001E-3</v>
      </c>
      <c r="F35" s="8">
        <v>5.0000000000000001E-3</v>
      </c>
      <c r="G35" s="8">
        <v>6.0000000000000001E-3</v>
      </c>
      <c r="H35" s="8">
        <v>6.0000000000000001E-3</v>
      </c>
      <c r="I35" s="8">
        <v>2.3E-2</v>
      </c>
      <c r="J35" s="8">
        <v>7.3000000000000001E-3</v>
      </c>
      <c r="K35" s="8">
        <v>7.1000000000000004E-3</v>
      </c>
      <c r="L35" s="8">
        <v>3.8999999999999998E-3</v>
      </c>
      <c r="M35" s="14">
        <f t="shared" si="0"/>
        <v>8.2299999999999995E-3</v>
      </c>
    </row>
    <row r="36" spans="1:13" x14ac:dyDescent="0.35">
      <c r="A36" s="25"/>
      <c r="B36" s="8" t="s">
        <v>13</v>
      </c>
      <c r="C36" s="8">
        <v>0.27</v>
      </c>
      <c r="D36" s="8">
        <v>0.48</v>
      </c>
      <c r="E36" s="8">
        <v>0.35</v>
      </c>
      <c r="F36" s="8">
        <v>0.54</v>
      </c>
      <c r="G36" s="8">
        <v>0.51</v>
      </c>
      <c r="H36" s="8">
        <v>0.56000000000000005</v>
      </c>
      <c r="I36" s="8">
        <v>0.41</v>
      </c>
      <c r="J36" s="8">
        <v>0.36799999999999999</v>
      </c>
      <c r="K36" s="8">
        <v>0.72199999999999998</v>
      </c>
      <c r="L36" s="8">
        <v>0.46600000000000003</v>
      </c>
      <c r="M36" s="14">
        <f t="shared" ref="M36:M67" si="1">AVERAGE(C36:L36)</f>
        <v>0.46760000000000013</v>
      </c>
    </row>
    <row r="37" spans="1:13" x14ac:dyDescent="0.35">
      <c r="A37" s="25"/>
      <c r="B37" s="8" t="s">
        <v>14</v>
      </c>
      <c r="C37" s="8">
        <v>0.22</v>
      </c>
      <c r="D37" s="8">
        <v>0.14000000000000001</v>
      </c>
      <c r="E37" s="8">
        <v>0.1</v>
      </c>
      <c r="F37" s="8">
        <v>0.09</v>
      </c>
      <c r="G37" s="8">
        <v>0.18</v>
      </c>
      <c r="H37" s="8">
        <v>0.75</v>
      </c>
      <c r="I37" s="8">
        <v>0.22</v>
      </c>
      <c r="J37" s="8">
        <v>0.16900000000000001</v>
      </c>
      <c r="K37" s="8">
        <v>0.184</v>
      </c>
      <c r="L37" s="8">
        <v>0.13700000000000001</v>
      </c>
      <c r="M37" s="14">
        <f t="shared" si="1"/>
        <v>0.219</v>
      </c>
    </row>
    <row r="38" spans="1:13" x14ac:dyDescent="0.35">
      <c r="A38" s="26"/>
      <c r="B38" s="16" t="s">
        <v>15</v>
      </c>
      <c r="C38" s="16">
        <v>2.9</v>
      </c>
      <c r="D38" s="16">
        <v>2.1</v>
      </c>
      <c r="E38" s="16">
        <v>2.9</v>
      </c>
      <c r="F38" s="16">
        <v>2.1</v>
      </c>
      <c r="G38" s="16">
        <v>0.8</v>
      </c>
      <c r="H38" s="16">
        <v>1.4</v>
      </c>
      <c r="I38" s="16">
        <v>2.6</v>
      </c>
      <c r="J38" s="16">
        <v>0.84799999999999998</v>
      </c>
      <c r="K38" s="16">
        <v>1.03</v>
      </c>
      <c r="L38" s="16">
        <v>1.44</v>
      </c>
      <c r="M38" s="17">
        <f t="shared" si="1"/>
        <v>1.8118000000000003</v>
      </c>
    </row>
    <row r="39" spans="1:13" x14ac:dyDescent="0.35">
      <c r="A39" s="25" t="s">
        <v>25</v>
      </c>
      <c r="B39" s="8" t="s">
        <v>9</v>
      </c>
      <c r="C39" s="4"/>
      <c r="D39" s="4"/>
      <c r="E39" s="8">
        <v>0</v>
      </c>
      <c r="F39" s="4"/>
      <c r="G39" s="4"/>
      <c r="H39" s="4"/>
      <c r="I39" s="4"/>
      <c r="J39" s="4"/>
      <c r="K39" s="4"/>
      <c r="L39" s="8">
        <v>1E-3</v>
      </c>
      <c r="M39" s="24">
        <f t="shared" si="1"/>
        <v>5.0000000000000001E-4</v>
      </c>
    </row>
    <row r="40" spans="1:13" x14ac:dyDescent="0.35">
      <c r="A40" s="25"/>
      <c r="B40" s="8" t="s">
        <v>10</v>
      </c>
      <c r="C40" s="8">
        <v>3.3000000000000002E-2</v>
      </c>
      <c r="D40" s="8">
        <v>0.04</v>
      </c>
      <c r="E40" s="8">
        <v>5.0000000000000001E-3</v>
      </c>
      <c r="F40" s="8">
        <v>1E-3</v>
      </c>
      <c r="G40" s="8">
        <v>2E-3</v>
      </c>
      <c r="H40" s="8">
        <v>1E-3</v>
      </c>
      <c r="I40" s="4"/>
      <c r="J40" s="8">
        <v>5.0000000000000001E-3</v>
      </c>
      <c r="K40" s="8">
        <v>1E-3</v>
      </c>
      <c r="L40" s="8">
        <v>1E-3</v>
      </c>
      <c r="M40" s="14">
        <f t="shared" si="1"/>
        <v>9.8888888888888915E-3</v>
      </c>
    </row>
    <row r="41" spans="1:13" x14ac:dyDescent="0.35">
      <c r="A41" s="25"/>
      <c r="B41" s="8" t="s">
        <v>11</v>
      </c>
      <c r="C41" s="8">
        <v>0.13300000000000001</v>
      </c>
      <c r="D41" s="8">
        <v>0.14299999999999999</v>
      </c>
      <c r="E41" s="8">
        <v>3.3000000000000002E-2</v>
      </c>
      <c r="F41" s="8">
        <v>1.2999999999999999E-2</v>
      </c>
      <c r="G41" s="8">
        <v>1.0999999999999999E-2</v>
      </c>
      <c r="H41" s="8">
        <v>1.2999999999999999E-2</v>
      </c>
      <c r="I41" s="8">
        <v>8.0000000000000002E-3</v>
      </c>
      <c r="J41" s="8">
        <v>1.2999999999999999E-2</v>
      </c>
      <c r="K41" s="8">
        <v>1.7000000000000001E-2</v>
      </c>
      <c r="L41" s="8">
        <v>1.2E-2</v>
      </c>
      <c r="M41" s="14">
        <f t="shared" si="1"/>
        <v>3.960000000000001E-2</v>
      </c>
    </row>
    <row r="42" spans="1:13" x14ac:dyDescent="0.35">
      <c r="A42" s="25"/>
      <c r="B42" s="8" t="s">
        <v>12</v>
      </c>
      <c r="C42" s="8">
        <v>2E-3</v>
      </c>
      <c r="D42" s="8">
        <v>4.0000000000000002E-4</v>
      </c>
      <c r="E42" s="8">
        <v>1E-3</v>
      </c>
      <c r="F42" s="8">
        <v>8.9999999999999998E-4</v>
      </c>
      <c r="G42" s="8">
        <v>6.9999999999999999E-4</v>
      </c>
      <c r="H42" s="8">
        <v>2.0000000000000001E-4</v>
      </c>
      <c r="I42" s="8">
        <v>5.9999999999999995E-4</v>
      </c>
      <c r="J42" s="8">
        <v>2.9999999999999997E-4</v>
      </c>
      <c r="K42" s="8">
        <v>6.9999999999999999E-4</v>
      </c>
      <c r="L42" s="8">
        <v>5.0000000000000001E-4</v>
      </c>
      <c r="M42" s="18">
        <f t="shared" si="1"/>
        <v>7.2999999999999996E-4</v>
      </c>
    </row>
    <row r="43" spans="1:13" x14ac:dyDescent="0.35">
      <c r="A43" s="25"/>
      <c r="B43" s="8" t="s">
        <v>13</v>
      </c>
      <c r="C43" s="8">
        <v>2.3E-2</v>
      </c>
      <c r="D43" s="8">
        <v>2.1000000000000001E-2</v>
      </c>
      <c r="E43" s="8">
        <v>0</v>
      </c>
      <c r="F43" s="8">
        <v>7.0000000000000001E-3</v>
      </c>
      <c r="G43" s="8">
        <v>8.0000000000000002E-3</v>
      </c>
      <c r="H43" s="8">
        <v>0.01</v>
      </c>
      <c r="I43" s="8">
        <v>8.9999999999999993E-3</v>
      </c>
      <c r="J43" s="8">
        <v>1.7000000000000001E-2</v>
      </c>
      <c r="K43" s="8">
        <v>8.9999999999999993E-3</v>
      </c>
      <c r="L43" s="8">
        <v>1E-3</v>
      </c>
      <c r="M43" s="14">
        <f t="shared" si="1"/>
        <v>1.0499999999999999E-2</v>
      </c>
    </row>
    <row r="44" spans="1:13" x14ac:dyDescent="0.35">
      <c r="A44" s="25"/>
      <c r="B44" s="8" t="s">
        <v>14</v>
      </c>
      <c r="C44" s="8">
        <v>4.0000000000000001E-3</v>
      </c>
      <c r="D44" s="8">
        <v>0.08</v>
      </c>
      <c r="E44" s="8">
        <v>2E-3</v>
      </c>
      <c r="F44" s="8">
        <v>1E-3</v>
      </c>
      <c r="G44" s="8">
        <v>1E-3</v>
      </c>
      <c r="H44" s="8">
        <v>1E-3</v>
      </c>
      <c r="I44" s="8">
        <v>1E-3</v>
      </c>
      <c r="J44" s="8">
        <v>2E-3</v>
      </c>
      <c r="K44" s="8">
        <v>2E-3</v>
      </c>
      <c r="L44" s="8">
        <v>1E-3</v>
      </c>
      <c r="M44" s="14">
        <f t="shared" si="1"/>
        <v>9.5000000000000015E-3</v>
      </c>
    </row>
    <row r="45" spans="1:13" x14ac:dyDescent="0.35">
      <c r="A45" s="26"/>
      <c r="B45" s="16" t="s">
        <v>15</v>
      </c>
      <c r="C45" s="16">
        <v>0.33800000000000002</v>
      </c>
      <c r="D45" s="16">
        <v>0.41799999999999998</v>
      </c>
      <c r="E45" s="16">
        <v>0.108</v>
      </c>
      <c r="F45" s="16">
        <v>6.5000000000000002E-2</v>
      </c>
      <c r="G45" s="16">
        <v>6.5000000000000002E-2</v>
      </c>
      <c r="H45" s="16">
        <v>0.112</v>
      </c>
      <c r="I45" s="16">
        <v>8.8999999999999996E-2</v>
      </c>
      <c r="J45" s="16">
        <v>0.14499999999999999</v>
      </c>
      <c r="K45" s="16">
        <v>9.0999999999999998E-2</v>
      </c>
      <c r="L45" s="16">
        <v>0.09</v>
      </c>
      <c r="M45" s="17">
        <f t="shared" si="1"/>
        <v>0.15210000000000001</v>
      </c>
    </row>
    <row r="46" spans="1:13" x14ac:dyDescent="0.35">
      <c r="A46" s="25" t="s">
        <v>27</v>
      </c>
      <c r="B46" s="8" t="s">
        <v>9</v>
      </c>
      <c r="C46" s="8">
        <v>6.0000000000000001E-3</v>
      </c>
      <c r="D46" s="8">
        <v>5.5E-2</v>
      </c>
      <c r="E46" s="8">
        <v>2E-3</v>
      </c>
      <c r="F46" s="8">
        <v>0.01</v>
      </c>
      <c r="G46" s="8">
        <v>2.0000000000000001E-4</v>
      </c>
      <c r="H46" s="8">
        <v>3.0000000000000001E-3</v>
      </c>
      <c r="I46" s="8">
        <v>2.1999999999999999E-2</v>
      </c>
      <c r="J46" s="8">
        <v>0.01</v>
      </c>
      <c r="K46" s="8">
        <v>1E-3</v>
      </c>
      <c r="L46" s="8">
        <v>1E-3</v>
      </c>
      <c r="M46" s="14">
        <f t="shared" si="1"/>
        <v>1.102E-2</v>
      </c>
    </row>
    <row r="47" spans="1:13" x14ac:dyDescent="0.35">
      <c r="A47" s="25"/>
      <c r="B47" s="8" t="s">
        <v>10</v>
      </c>
      <c r="C47" s="8">
        <v>0.03</v>
      </c>
      <c r="D47" s="8">
        <v>0.15</v>
      </c>
      <c r="E47" s="8">
        <v>0.11</v>
      </c>
      <c r="F47" s="8">
        <v>0.123</v>
      </c>
      <c r="G47" s="8">
        <v>0.13300000000000001</v>
      </c>
      <c r="H47" s="8">
        <v>5.5E-2</v>
      </c>
      <c r="I47" s="8">
        <v>1.0999999999999999E-2</v>
      </c>
      <c r="J47" s="8">
        <v>4.0000000000000001E-3</v>
      </c>
      <c r="K47" s="8">
        <v>0.20200000000000001</v>
      </c>
      <c r="L47" s="8">
        <v>6.3E-2</v>
      </c>
      <c r="M47" s="14">
        <f t="shared" si="1"/>
        <v>8.8099999999999998E-2</v>
      </c>
    </row>
    <row r="48" spans="1:13" x14ac:dyDescent="0.35">
      <c r="A48" s="25"/>
      <c r="B48" s="8" t="s">
        <v>11</v>
      </c>
      <c r="C48" s="8">
        <v>0.12</v>
      </c>
      <c r="D48" s="8">
        <v>0.54</v>
      </c>
      <c r="E48" s="8">
        <v>0.24</v>
      </c>
      <c r="F48" s="8">
        <v>0.21</v>
      </c>
      <c r="G48" s="8">
        <v>0.03</v>
      </c>
      <c r="H48" s="8">
        <v>0.25</v>
      </c>
      <c r="I48" s="8">
        <v>0.69</v>
      </c>
      <c r="J48" s="8">
        <v>8.5999999999999993E-2</v>
      </c>
      <c r="K48" s="8">
        <v>0.45100000000000001</v>
      </c>
      <c r="L48" s="8">
        <v>0.53900000000000003</v>
      </c>
      <c r="M48" s="14">
        <f t="shared" si="1"/>
        <v>0.31559999999999999</v>
      </c>
    </row>
    <row r="49" spans="1:13" x14ac:dyDescent="0.35">
      <c r="A49" s="25"/>
      <c r="B49" s="8" t="s">
        <v>12</v>
      </c>
      <c r="C49" s="8">
        <v>5.9999999999999995E-4</v>
      </c>
      <c r="D49" s="8">
        <v>0.40600000000000003</v>
      </c>
      <c r="E49" s="8">
        <v>5.0000000000000001E-3</v>
      </c>
      <c r="F49" s="8">
        <v>3.4000000000000002E-2</v>
      </c>
      <c r="G49" s="8">
        <v>4.9999999999999998E-8</v>
      </c>
      <c r="H49" s="8">
        <v>3.0000000000000001E-3</v>
      </c>
      <c r="I49" s="8">
        <v>2.0000000000000002E-5</v>
      </c>
      <c r="J49" s="8">
        <v>2.0000000000000001E-4</v>
      </c>
      <c r="K49" s="8">
        <v>1E-4</v>
      </c>
      <c r="L49" s="8">
        <v>1E-4</v>
      </c>
      <c r="M49" s="14">
        <f t="shared" si="1"/>
        <v>4.4902004999999995E-2</v>
      </c>
    </row>
    <row r="50" spans="1:13" x14ac:dyDescent="0.35">
      <c r="A50" s="25"/>
      <c r="B50" s="8" t="s">
        <v>13</v>
      </c>
      <c r="C50" s="8">
        <v>0.13</v>
      </c>
      <c r="D50" s="8">
        <v>0.24</v>
      </c>
      <c r="E50" s="8">
        <v>0.28000000000000003</v>
      </c>
      <c r="F50" s="8">
        <v>0.26</v>
      </c>
      <c r="G50" s="8">
        <v>0.21</v>
      </c>
      <c r="H50" s="8">
        <v>0.3</v>
      </c>
      <c r="I50" s="8">
        <v>0.06</v>
      </c>
      <c r="J50" s="8">
        <v>4.2999999999999997E-2</v>
      </c>
      <c r="K50" s="8">
        <v>1.595</v>
      </c>
      <c r="L50" s="8">
        <v>0.39100000000000001</v>
      </c>
      <c r="M50" s="14">
        <f t="shared" si="1"/>
        <v>0.35090000000000005</v>
      </c>
    </row>
    <row r="51" spans="1:13" x14ac:dyDescent="0.35">
      <c r="A51" s="25"/>
      <c r="B51" s="8" t="s">
        <v>14</v>
      </c>
      <c r="C51" s="8">
        <v>0.06</v>
      </c>
      <c r="D51" s="8">
        <v>0.08</v>
      </c>
      <c r="E51" s="8">
        <v>0.03</v>
      </c>
      <c r="F51" s="8">
        <v>7.0000000000000007E-2</v>
      </c>
      <c r="G51" s="8">
        <v>0.01</v>
      </c>
      <c r="H51" s="8">
        <v>0.02</v>
      </c>
      <c r="I51" s="8">
        <v>5.9999999999999995E-4</v>
      </c>
      <c r="J51" s="8">
        <v>2E-3</v>
      </c>
      <c r="K51" s="8">
        <v>0.17299999999999999</v>
      </c>
      <c r="L51" s="8">
        <v>2E-3</v>
      </c>
      <c r="M51" s="14">
        <f t="shared" si="1"/>
        <v>4.4760000000000001E-2</v>
      </c>
    </row>
    <row r="52" spans="1:13" x14ac:dyDescent="0.35">
      <c r="A52" s="26"/>
      <c r="B52" s="16" t="s">
        <v>15</v>
      </c>
      <c r="C52" s="16">
        <v>27.3</v>
      </c>
      <c r="D52" s="16">
        <v>3.6</v>
      </c>
      <c r="E52" s="16">
        <v>2.9</v>
      </c>
      <c r="F52" s="16">
        <v>2.8</v>
      </c>
      <c r="G52" s="16">
        <v>3.1</v>
      </c>
      <c r="H52" s="16">
        <v>3.3</v>
      </c>
      <c r="I52" s="16">
        <v>3.5</v>
      </c>
      <c r="J52" s="16">
        <v>1.7</v>
      </c>
      <c r="K52" s="16">
        <v>2.89</v>
      </c>
      <c r="L52" s="16">
        <v>2.44</v>
      </c>
      <c r="M52" s="17">
        <f t="shared" si="1"/>
        <v>5.3529999999999998</v>
      </c>
    </row>
    <row r="53" spans="1:13" x14ac:dyDescent="0.35">
      <c r="A53" s="30" t="s">
        <v>28</v>
      </c>
      <c r="B53" s="19" t="s">
        <v>9</v>
      </c>
      <c r="C53" s="19">
        <v>2.1999999999999999E-2</v>
      </c>
      <c r="D53" s="19">
        <v>1.7999999999999999E-2</v>
      </c>
      <c r="E53" s="19">
        <v>1.6E-2</v>
      </c>
      <c r="F53" s="19">
        <v>0.34300000000000003</v>
      </c>
      <c r="G53" s="19">
        <v>0.35199999999999998</v>
      </c>
      <c r="H53" s="19">
        <v>0.32300000000000001</v>
      </c>
      <c r="I53" s="19">
        <v>0.33800000000000002</v>
      </c>
      <c r="J53" s="19">
        <v>0.432</v>
      </c>
      <c r="K53" s="19">
        <v>0.35699999999999998</v>
      </c>
      <c r="L53" s="19">
        <v>0.29199999999999998</v>
      </c>
      <c r="M53" s="20">
        <f t="shared" si="1"/>
        <v>0.24929999999999999</v>
      </c>
    </row>
    <row r="54" spans="1:13" x14ac:dyDescent="0.35">
      <c r="A54" s="25"/>
      <c r="B54" s="8" t="s">
        <v>10</v>
      </c>
      <c r="C54" s="8">
        <v>0.47</v>
      </c>
      <c r="D54" s="8">
        <v>0.47</v>
      </c>
      <c r="E54" s="8">
        <v>0.39100000000000001</v>
      </c>
      <c r="F54" s="8">
        <v>1.1459999999999999</v>
      </c>
      <c r="G54" s="8">
        <v>1.113</v>
      </c>
      <c r="H54" s="8">
        <v>1.2070000000000001</v>
      </c>
      <c r="I54" s="8">
        <v>1.7210000000000001</v>
      </c>
      <c r="J54" s="8">
        <v>1.6</v>
      </c>
      <c r="K54" s="8">
        <v>1.55</v>
      </c>
      <c r="L54" s="8">
        <v>1.61</v>
      </c>
      <c r="M54" s="14">
        <f t="shared" si="1"/>
        <v>1.1278000000000001</v>
      </c>
    </row>
    <row r="55" spans="1:13" x14ac:dyDescent="0.35">
      <c r="A55" s="25"/>
      <c r="B55" s="8" t="s">
        <v>11</v>
      </c>
      <c r="C55" s="8">
        <v>5.46</v>
      </c>
      <c r="D55" s="8">
        <v>5.96</v>
      </c>
      <c r="E55" s="8">
        <v>5.68</v>
      </c>
      <c r="F55" s="8">
        <v>8.17</v>
      </c>
      <c r="G55" s="8">
        <v>8.07</v>
      </c>
      <c r="H55" s="8">
        <v>8.7799999999999994</v>
      </c>
      <c r="I55" s="8">
        <v>8.9499999999999993</v>
      </c>
      <c r="J55" s="8">
        <v>11.9</v>
      </c>
      <c r="K55" s="8">
        <v>10.199999999999999</v>
      </c>
      <c r="L55" s="8">
        <v>11</v>
      </c>
      <c r="M55" s="14">
        <f t="shared" si="1"/>
        <v>8.4169999999999998</v>
      </c>
    </row>
    <row r="56" spans="1:13" x14ac:dyDescent="0.35">
      <c r="A56" s="25"/>
      <c r="B56" s="8" t="s">
        <v>12</v>
      </c>
      <c r="C56" s="8">
        <v>2.3E-2</v>
      </c>
      <c r="D56" s="8">
        <v>2.1999999999999999E-2</v>
      </c>
      <c r="E56" s="8">
        <v>2.3E-2</v>
      </c>
      <c r="F56" s="8">
        <v>0.04</v>
      </c>
      <c r="G56" s="8">
        <v>3.5000000000000003E-2</v>
      </c>
      <c r="H56" s="8">
        <v>3.5000000000000003E-2</v>
      </c>
      <c r="I56" s="8">
        <v>3.2000000000000001E-2</v>
      </c>
      <c r="J56" s="8">
        <v>0.114</v>
      </c>
      <c r="K56" s="8">
        <v>3.4000000000000002E-2</v>
      </c>
      <c r="L56" s="8">
        <v>3.9E-2</v>
      </c>
      <c r="M56" s="14">
        <f t="shared" si="1"/>
        <v>3.9699999999999999E-2</v>
      </c>
    </row>
    <row r="57" spans="1:13" x14ac:dyDescent="0.35">
      <c r="A57" s="25"/>
      <c r="B57" s="8" t="s">
        <v>13</v>
      </c>
      <c r="C57" s="8">
        <v>2.89</v>
      </c>
      <c r="D57" s="8">
        <v>2.57</v>
      </c>
      <c r="E57" s="8">
        <v>2.7</v>
      </c>
      <c r="F57" s="8">
        <v>3.67</v>
      </c>
      <c r="G57" s="8">
        <v>3.75</v>
      </c>
      <c r="H57" s="8">
        <v>4.3099999999999996</v>
      </c>
      <c r="I57" s="8">
        <v>4.41</v>
      </c>
      <c r="J57" s="8">
        <v>8.5299999999999994</v>
      </c>
      <c r="K57" s="8">
        <v>4.0599999999999996</v>
      </c>
      <c r="L57" s="8">
        <v>4.7</v>
      </c>
      <c r="M57" s="14">
        <f t="shared" si="1"/>
        <v>4.1590000000000007</v>
      </c>
    </row>
    <row r="58" spans="1:13" x14ac:dyDescent="0.35">
      <c r="A58" s="25"/>
      <c r="B58" s="8" t="s">
        <v>14</v>
      </c>
      <c r="C58" s="8">
        <v>0.19</v>
      </c>
      <c r="D58" s="8">
        <v>0.19</v>
      </c>
      <c r="E58" s="8">
        <v>0.17</v>
      </c>
      <c r="F58" s="8">
        <v>1.1499999999999999</v>
      </c>
      <c r="G58" s="8">
        <v>1.06</v>
      </c>
      <c r="H58" s="8">
        <v>1.04</v>
      </c>
      <c r="I58" s="8">
        <v>1.21</v>
      </c>
      <c r="J58" s="8">
        <v>1.45</v>
      </c>
      <c r="K58" s="8">
        <v>1.19</v>
      </c>
      <c r="L58" s="8">
        <v>1.1000000000000001</v>
      </c>
      <c r="M58" s="14">
        <f t="shared" si="1"/>
        <v>0.875</v>
      </c>
    </row>
    <row r="59" spans="1:13" x14ac:dyDescent="0.35">
      <c r="A59" s="26"/>
      <c r="B59" s="16" t="s">
        <v>15</v>
      </c>
      <c r="C59" s="16">
        <v>13.6</v>
      </c>
      <c r="D59" s="16">
        <v>12.8</v>
      </c>
      <c r="E59" s="16">
        <v>14.8</v>
      </c>
      <c r="F59" s="16">
        <v>58</v>
      </c>
      <c r="G59" s="16">
        <v>59.3</v>
      </c>
      <c r="H59" s="16">
        <v>59</v>
      </c>
      <c r="I59" s="16">
        <v>54.3</v>
      </c>
      <c r="J59" s="16">
        <v>84.1</v>
      </c>
      <c r="K59" s="16">
        <v>50.7</v>
      </c>
      <c r="L59" s="16">
        <v>52.1</v>
      </c>
      <c r="M59" s="17">
        <f t="shared" si="1"/>
        <v>45.87</v>
      </c>
    </row>
  </sheetData>
  <mergeCells count="9">
    <mergeCell ref="A46:A52"/>
    <mergeCell ref="A53:A59"/>
    <mergeCell ref="A1:M1"/>
    <mergeCell ref="A4:A10"/>
    <mergeCell ref="A11:A17"/>
    <mergeCell ref="A18:A24"/>
    <mergeCell ref="A25:A31"/>
    <mergeCell ref="A32:A38"/>
    <mergeCell ref="A39:A4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4F2D0-2E27-484A-BF0F-9FF82A9805B6}">
  <dimension ref="A1:H99"/>
  <sheetViews>
    <sheetView tabSelected="1" workbookViewId="0">
      <selection activeCell="E8" sqref="E8"/>
    </sheetView>
  </sheetViews>
  <sheetFormatPr defaultRowHeight="14.5" x14ac:dyDescent="0.35"/>
  <cols>
    <col min="1" max="1" width="17.7265625" customWidth="1"/>
    <col min="2" max="2" width="14.08984375" customWidth="1"/>
    <col min="3" max="3" width="18.1796875" customWidth="1"/>
    <col min="4" max="4" width="13.81640625" customWidth="1"/>
    <col min="5" max="5" width="17.1796875" customWidth="1"/>
    <col min="6" max="6" width="15" customWidth="1"/>
    <col min="7" max="7" width="18.1796875" customWidth="1"/>
    <col min="8" max="8" width="27.1796875" customWidth="1"/>
  </cols>
  <sheetData>
    <row r="1" spans="1:8" ht="15.5" x14ac:dyDescent="0.35">
      <c r="A1" s="27" t="s">
        <v>42</v>
      </c>
      <c r="B1" s="27"/>
      <c r="C1" s="27"/>
      <c r="D1" s="27"/>
      <c r="E1" s="27"/>
      <c r="F1" s="27"/>
      <c r="G1" s="27"/>
      <c r="H1" s="27"/>
    </row>
    <row r="2" spans="1:8" ht="26.5" thickBot="1" x14ac:dyDescent="0.4">
      <c r="A2" s="10" t="s">
        <v>17</v>
      </c>
      <c r="B2" s="10" t="s">
        <v>18</v>
      </c>
      <c r="C2" s="10" t="s">
        <v>0</v>
      </c>
      <c r="D2" s="10" t="s">
        <v>19</v>
      </c>
      <c r="E2" s="10">
        <v>2012</v>
      </c>
      <c r="F2" s="10">
        <v>2013</v>
      </c>
      <c r="G2" s="10">
        <v>2014</v>
      </c>
      <c r="H2" s="10">
        <v>2015</v>
      </c>
    </row>
    <row r="3" spans="1:8" x14ac:dyDescent="0.35">
      <c r="A3" s="32" t="s">
        <v>20</v>
      </c>
      <c r="B3" s="32" t="s">
        <v>21</v>
      </c>
      <c r="C3" s="4" t="s">
        <v>22</v>
      </c>
      <c r="D3" s="4">
        <v>43100</v>
      </c>
      <c r="E3" s="8">
        <v>34000</v>
      </c>
      <c r="F3" s="8">
        <v>32000</v>
      </c>
      <c r="G3" s="8">
        <v>34000</v>
      </c>
      <c r="H3" s="8">
        <v>35990</v>
      </c>
    </row>
    <row r="4" spans="1:8" x14ac:dyDescent="0.35">
      <c r="A4" s="33"/>
      <c r="B4" s="33"/>
      <c r="C4" s="4" t="s">
        <v>23</v>
      </c>
      <c r="D4" s="4">
        <v>45100</v>
      </c>
      <c r="E4" s="8">
        <v>1000</v>
      </c>
      <c r="F4" s="8">
        <v>1000</v>
      </c>
      <c r="G4" s="8">
        <v>1000</v>
      </c>
      <c r="H4" s="8">
        <v>798</v>
      </c>
    </row>
    <row r="5" spans="1:8" x14ac:dyDescent="0.35">
      <c r="A5" s="33"/>
      <c r="B5" s="33"/>
      <c r="C5" s="4" t="s">
        <v>24</v>
      </c>
      <c r="D5" s="4">
        <v>338400</v>
      </c>
      <c r="E5" s="8">
        <v>13000</v>
      </c>
      <c r="F5" s="8">
        <v>14000</v>
      </c>
      <c r="G5" s="8">
        <v>13000</v>
      </c>
      <c r="H5" s="8">
        <v>14879</v>
      </c>
    </row>
    <row r="6" spans="1:8" x14ac:dyDescent="0.35">
      <c r="A6" s="33"/>
      <c r="B6" s="33"/>
      <c r="C6" s="4" t="s">
        <v>25</v>
      </c>
      <c r="D6" s="4">
        <v>65300</v>
      </c>
      <c r="E6" s="8">
        <v>3000</v>
      </c>
      <c r="F6" s="8">
        <v>4000</v>
      </c>
      <c r="G6" s="8">
        <v>3000</v>
      </c>
      <c r="H6" s="8">
        <v>4083</v>
      </c>
    </row>
    <row r="7" spans="1:8" x14ac:dyDescent="0.35">
      <c r="A7" s="33"/>
      <c r="B7" s="33"/>
      <c r="C7" s="4" t="s">
        <v>26</v>
      </c>
      <c r="D7" s="4">
        <v>64600</v>
      </c>
      <c r="E7" s="8">
        <v>1000</v>
      </c>
      <c r="F7" s="8">
        <v>1000</v>
      </c>
      <c r="G7" s="8">
        <v>1000</v>
      </c>
      <c r="H7" s="8">
        <v>863</v>
      </c>
    </row>
    <row r="8" spans="1:8" x14ac:dyDescent="0.35">
      <c r="A8" s="33"/>
      <c r="B8" s="33"/>
      <c r="C8" s="4" t="s">
        <v>46</v>
      </c>
      <c r="D8" s="4">
        <v>357100</v>
      </c>
      <c r="E8" s="8">
        <v>27000</v>
      </c>
      <c r="F8" s="8">
        <v>25000</v>
      </c>
      <c r="G8" s="8">
        <v>26000</v>
      </c>
      <c r="H8" s="8">
        <v>26867</v>
      </c>
    </row>
    <row r="9" spans="1:8" x14ac:dyDescent="0.35">
      <c r="A9" s="33"/>
      <c r="B9" s="33"/>
      <c r="C9" s="4" t="s">
        <v>27</v>
      </c>
      <c r="D9" s="4">
        <v>312700</v>
      </c>
      <c r="E9" s="8">
        <v>33000</v>
      </c>
      <c r="F9" s="8"/>
      <c r="G9" s="8">
        <v>36000</v>
      </c>
      <c r="H9" s="8">
        <v>33560</v>
      </c>
    </row>
    <row r="10" spans="1:8" ht="15" thickBot="1" x14ac:dyDescent="0.4">
      <c r="A10" s="34"/>
      <c r="B10" s="34"/>
      <c r="C10" s="3" t="s">
        <v>28</v>
      </c>
      <c r="D10" s="3">
        <v>450300</v>
      </c>
      <c r="E10" s="9">
        <v>14000</v>
      </c>
      <c r="F10" s="9">
        <v>13000</v>
      </c>
      <c r="G10" s="9">
        <v>13000</v>
      </c>
      <c r="H10" s="9">
        <v>12277</v>
      </c>
    </row>
    <row r="11" spans="1:8" x14ac:dyDescent="0.35">
      <c r="A11" s="32" t="s">
        <v>29</v>
      </c>
      <c r="B11" s="32" t="s">
        <v>21</v>
      </c>
      <c r="C11" s="4" t="s">
        <v>22</v>
      </c>
      <c r="D11" s="4">
        <v>43100</v>
      </c>
      <c r="E11" s="8">
        <v>9460000</v>
      </c>
      <c r="F11" s="8">
        <v>9051000</v>
      </c>
      <c r="G11" s="8">
        <v>9764000</v>
      </c>
      <c r="H11" s="8">
        <v>10023000</v>
      </c>
    </row>
    <row r="12" spans="1:8" x14ac:dyDescent="0.35">
      <c r="A12" s="33"/>
      <c r="B12" s="33"/>
      <c r="C12" s="4" t="s">
        <v>23</v>
      </c>
      <c r="D12" s="4">
        <v>45100</v>
      </c>
      <c r="E12" s="8">
        <v>994000</v>
      </c>
      <c r="F12" s="8">
        <v>876000</v>
      </c>
      <c r="G12" s="8">
        <v>1222000</v>
      </c>
      <c r="H12" s="8">
        <v>1535000</v>
      </c>
    </row>
    <row r="13" spans="1:8" x14ac:dyDescent="0.35">
      <c r="A13" s="33"/>
      <c r="B13" s="33"/>
      <c r="C13" s="4" t="s">
        <v>24</v>
      </c>
      <c r="D13" s="4">
        <v>338400</v>
      </c>
      <c r="E13" s="8">
        <v>3687000</v>
      </c>
      <c r="F13" s="8">
        <v>4148000</v>
      </c>
      <c r="G13" s="8">
        <v>4157000</v>
      </c>
      <c r="H13" s="8">
        <v>3683000</v>
      </c>
    </row>
    <row r="14" spans="1:8" x14ac:dyDescent="0.35">
      <c r="A14" s="33"/>
      <c r="B14" s="33"/>
      <c r="C14" s="4" t="s">
        <v>25</v>
      </c>
      <c r="D14" s="4">
        <v>65300</v>
      </c>
      <c r="E14" s="8">
        <v>4657000</v>
      </c>
      <c r="F14" s="8">
        <v>4459000</v>
      </c>
      <c r="G14" s="8">
        <v>5123000</v>
      </c>
      <c r="H14" s="8">
        <v>6067000</v>
      </c>
    </row>
    <row r="15" spans="1:8" x14ac:dyDescent="0.35">
      <c r="A15" s="33"/>
      <c r="B15" s="33"/>
      <c r="C15" s="4" t="s">
        <v>26</v>
      </c>
      <c r="D15" s="4">
        <v>64600</v>
      </c>
      <c r="E15" s="8">
        <v>2125000</v>
      </c>
      <c r="F15" s="8">
        <v>1949000</v>
      </c>
      <c r="G15" s="8">
        <v>2227000</v>
      </c>
      <c r="H15" s="8">
        <v>3022000</v>
      </c>
    </row>
    <row r="16" spans="1:8" x14ac:dyDescent="0.35">
      <c r="A16" s="33"/>
      <c r="B16" s="33"/>
      <c r="C16" s="4" t="s">
        <v>46</v>
      </c>
      <c r="D16" s="4">
        <v>357100</v>
      </c>
      <c r="E16" s="8">
        <v>45397000</v>
      </c>
      <c r="F16" s="8">
        <v>47757000</v>
      </c>
      <c r="G16" s="8">
        <v>52010000</v>
      </c>
      <c r="H16" s="8">
        <v>48918000</v>
      </c>
    </row>
    <row r="17" spans="1:8" x14ac:dyDescent="0.35">
      <c r="A17" s="33"/>
      <c r="B17" s="33"/>
      <c r="C17" s="4" t="s">
        <v>27</v>
      </c>
      <c r="D17" s="4">
        <v>312700</v>
      </c>
      <c r="E17" s="8">
        <v>28544000</v>
      </c>
      <c r="F17" s="8">
        <v>28377000</v>
      </c>
      <c r="G17" s="8">
        <v>31951000</v>
      </c>
      <c r="H17" s="8">
        <v>28003000</v>
      </c>
    </row>
    <row r="18" spans="1:8" ht="15" thickBot="1" x14ac:dyDescent="0.4">
      <c r="A18" s="34"/>
      <c r="B18" s="34"/>
      <c r="C18" s="3" t="s">
        <v>28</v>
      </c>
      <c r="D18" s="3">
        <v>450300</v>
      </c>
      <c r="E18" s="9">
        <v>5106000</v>
      </c>
      <c r="F18" s="9">
        <v>4994000</v>
      </c>
      <c r="G18" s="9">
        <v>5790000</v>
      </c>
      <c r="H18" s="9">
        <v>6169000</v>
      </c>
    </row>
    <row r="19" spans="1:8" x14ac:dyDescent="0.35">
      <c r="A19" s="32" t="s">
        <v>30</v>
      </c>
      <c r="B19" s="32" t="s">
        <v>31</v>
      </c>
      <c r="C19" s="4" t="s">
        <v>22</v>
      </c>
      <c r="D19" s="4">
        <v>43100</v>
      </c>
      <c r="E19" s="8"/>
      <c r="F19" s="8">
        <v>0.747</v>
      </c>
      <c r="G19" s="8">
        <v>0.75900000000000001</v>
      </c>
      <c r="H19" s="8">
        <v>0.78900000000000003</v>
      </c>
    </row>
    <row r="20" spans="1:8" x14ac:dyDescent="0.35">
      <c r="A20" s="33"/>
      <c r="B20" s="33"/>
      <c r="C20" s="4" t="s">
        <v>23</v>
      </c>
      <c r="D20" s="4">
        <v>45100</v>
      </c>
      <c r="E20" s="8"/>
      <c r="F20" s="8">
        <v>0.29299999999999998</v>
      </c>
      <c r="G20" s="8">
        <v>0.35699999999999998</v>
      </c>
      <c r="H20" s="8">
        <v>0.35899999999999999</v>
      </c>
    </row>
    <row r="21" spans="1:8" x14ac:dyDescent="0.35">
      <c r="A21" s="33"/>
      <c r="B21" s="33"/>
      <c r="C21" s="4" t="s">
        <v>24</v>
      </c>
      <c r="D21" s="4">
        <v>338400</v>
      </c>
      <c r="E21" s="8"/>
      <c r="F21" s="8">
        <v>0.49299999999999999</v>
      </c>
      <c r="G21" s="8">
        <v>0.48199999999999998</v>
      </c>
      <c r="H21" s="8">
        <v>0.5</v>
      </c>
    </row>
    <row r="22" spans="1:8" x14ac:dyDescent="0.35">
      <c r="A22" s="33"/>
      <c r="B22" s="33"/>
      <c r="C22" s="4" t="s">
        <v>25</v>
      </c>
      <c r="D22" s="4">
        <v>65300</v>
      </c>
      <c r="E22" s="8"/>
      <c r="F22" s="8">
        <v>0.433</v>
      </c>
      <c r="G22" s="8">
        <v>0.433</v>
      </c>
      <c r="H22" s="8">
        <v>0.44800000000000001</v>
      </c>
    </row>
    <row r="23" spans="1:8" x14ac:dyDescent="0.35">
      <c r="A23" s="33"/>
      <c r="B23" s="33"/>
      <c r="C23" s="4" t="s">
        <v>26</v>
      </c>
      <c r="D23" s="4">
        <v>64600</v>
      </c>
      <c r="E23" s="8"/>
      <c r="F23" s="8">
        <v>0.312</v>
      </c>
      <c r="G23" s="8">
        <v>0.28100000000000003</v>
      </c>
      <c r="H23" s="8">
        <v>0.433</v>
      </c>
    </row>
    <row r="24" spans="1:8" x14ac:dyDescent="0.35">
      <c r="A24" s="33"/>
      <c r="B24" s="33"/>
      <c r="C24" s="4" t="s">
        <v>46</v>
      </c>
      <c r="D24" s="4">
        <v>357100</v>
      </c>
      <c r="E24" s="8"/>
      <c r="F24" s="8">
        <v>0.61699999999999999</v>
      </c>
      <c r="G24" s="8">
        <v>0.61799999999999999</v>
      </c>
      <c r="H24" s="8">
        <v>0.625</v>
      </c>
    </row>
    <row r="25" spans="1:8" x14ac:dyDescent="0.35">
      <c r="A25" s="33"/>
      <c r="B25" s="33"/>
      <c r="C25" s="4" t="s">
        <v>27</v>
      </c>
      <c r="D25" s="4">
        <v>312700</v>
      </c>
      <c r="E25" s="8"/>
      <c r="F25" s="8">
        <v>0.29699999999999999</v>
      </c>
      <c r="G25" s="8">
        <v>0.27200000000000002</v>
      </c>
      <c r="H25" s="8">
        <v>0.28599999999999998</v>
      </c>
    </row>
    <row r="26" spans="1:8" ht="15" thickBot="1" x14ac:dyDescent="0.4">
      <c r="A26" s="34"/>
      <c r="B26" s="34"/>
      <c r="C26" s="3" t="s">
        <v>28</v>
      </c>
      <c r="D26" s="3">
        <v>450300</v>
      </c>
      <c r="E26" s="9"/>
      <c r="F26" s="9">
        <v>0.45800000000000002</v>
      </c>
      <c r="G26" s="9">
        <v>0.438</v>
      </c>
      <c r="H26" s="9">
        <v>0.44700000000000001</v>
      </c>
    </row>
    <row r="27" spans="1:8" x14ac:dyDescent="0.35">
      <c r="A27" s="32" t="s">
        <v>32</v>
      </c>
      <c r="B27" s="32" t="s">
        <v>21</v>
      </c>
      <c r="C27" s="4" t="s">
        <v>22</v>
      </c>
      <c r="D27" s="4">
        <v>43100</v>
      </c>
      <c r="E27" s="8">
        <v>187200</v>
      </c>
      <c r="F27" s="8">
        <v>193700</v>
      </c>
      <c r="G27" s="8">
        <v>187000</v>
      </c>
      <c r="H27" s="8">
        <v>203600</v>
      </c>
    </row>
    <row r="28" spans="1:8" x14ac:dyDescent="0.35">
      <c r="A28" s="33"/>
      <c r="B28" s="33"/>
      <c r="C28" s="4" t="s">
        <v>23</v>
      </c>
      <c r="D28" s="4">
        <v>45100</v>
      </c>
      <c r="E28" s="8">
        <v>33000</v>
      </c>
      <c r="F28" s="8">
        <v>33700</v>
      </c>
      <c r="G28" s="8">
        <v>35800</v>
      </c>
      <c r="H28" s="8">
        <v>35800</v>
      </c>
    </row>
    <row r="29" spans="1:8" x14ac:dyDescent="0.35">
      <c r="A29" s="33"/>
      <c r="B29" s="33"/>
      <c r="C29" s="4" t="s">
        <v>24</v>
      </c>
      <c r="D29" s="4">
        <v>338400</v>
      </c>
      <c r="E29" s="8">
        <v>138900</v>
      </c>
      <c r="F29" s="8">
        <v>138100</v>
      </c>
      <c r="G29" s="8">
        <v>147400</v>
      </c>
      <c r="H29" s="8">
        <v>143500</v>
      </c>
    </row>
    <row r="30" spans="1:8" x14ac:dyDescent="0.35">
      <c r="A30" s="33"/>
      <c r="B30" s="33"/>
      <c r="C30" s="4" t="s">
        <v>25</v>
      </c>
      <c r="D30" s="4">
        <v>65300</v>
      </c>
      <c r="E30" s="8">
        <v>150000</v>
      </c>
      <c r="F30" s="8">
        <v>155000</v>
      </c>
      <c r="G30" s="8">
        <v>162000</v>
      </c>
      <c r="H30" s="8">
        <v>166600</v>
      </c>
    </row>
    <row r="31" spans="1:8" x14ac:dyDescent="0.35">
      <c r="A31" s="33"/>
      <c r="B31" s="33"/>
      <c r="C31" s="4" t="s">
        <v>26</v>
      </c>
      <c r="D31" s="4">
        <v>64600</v>
      </c>
      <c r="E31" s="8">
        <v>65200</v>
      </c>
      <c r="F31" s="8">
        <v>69700</v>
      </c>
      <c r="G31" s="8">
        <v>72900</v>
      </c>
      <c r="H31" s="8">
        <v>75800</v>
      </c>
    </row>
    <row r="32" spans="1:8" x14ac:dyDescent="0.35">
      <c r="A32" s="33"/>
      <c r="B32" s="33"/>
      <c r="C32" s="4" t="s">
        <v>46</v>
      </c>
      <c r="D32" s="4">
        <v>357100</v>
      </c>
      <c r="E32" s="8">
        <v>1640400</v>
      </c>
      <c r="F32" s="8">
        <v>1648800</v>
      </c>
      <c r="G32" s="8">
        <v>1675300</v>
      </c>
      <c r="H32" s="8">
        <v>1822800</v>
      </c>
    </row>
    <row r="33" spans="1:8" x14ac:dyDescent="0.35">
      <c r="A33" s="33"/>
      <c r="B33" s="33"/>
      <c r="C33" s="4" t="s">
        <v>27</v>
      </c>
      <c r="D33" s="4">
        <v>312700</v>
      </c>
      <c r="E33" s="8">
        <v>1094700</v>
      </c>
      <c r="F33" s="8">
        <v>1194800</v>
      </c>
      <c r="G33" s="8">
        <v>1098500</v>
      </c>
      <c r="H33" s="8">
        <v>1003600</v>
      </c>
    </row>
    <row r="34" spans="1:8" ht="15" thickBot="1" x14ac:dyDescent="0.4">
      <c r="A34" s="34"/>
      <c r="B34" s="34"/>
      <c r="C34" s="3" t="s">
        <v>28</v>
      </c>
      <c r="D34" s="3">
        <v>450300</v>
      </c>
      <c r="E34" s="9">
        <v>148100</v>
      </c>
      <c r="F34" s="9">
        <v>161100</v>
      </c>
      <c r="G34" s="9">
        <v>181100</v>
      </c>
      <c r="H34" s="9">
        <v>190200</v>
      </c>
    </row>
    <row r="35" spans="1:8" x14ac:dyDescent="0.35">
      <c r="A35" s="32" t="s">
        <v>33</v>
      </c>
      <c r="B35" s="32" t="s">
        <v>21</v>
      </c>
      <c r="C35" s="4" t="s">
        <v>22</v>
      </c>
      <c r="D35" s="4">
        <v>43100</v>
      </c>
      <c r="E35" s="8">
        <v>10000</v>
      </c>
      <c r="F35" s="8">
        <v>13600</v>
      </c>
      <c r="G35" s="8">
        <v>14000</v>
      </c>
      <c r="H35" s="8">
        <v>14400</v>
      </c>
    </row>
    <row r="36" spans="1:8" x14ac:dyDescent="0.35">
      <c r="A36" s="33"/>
      <c r="B36" s="33"/>
      <c r="C36" s="4" t="s">
        <v>23</v>
      </c>
      <c r="D36" s="4">
        <v>45100</v>
      </c>
      <c r="E36" s="8">
        <v>3000</v>
      </c>
      <c r="F36" s="8">
        <v>3100</v>
      </c>
      <c r="G36" s="8">
        <v>3800</v>
      </c>
      <c r="H36" s="8">
        <v>3700</v>
      </c>
    </row>
    <row r="37" spans="1:8" x14ac:dyDescent="0.35">
      <c r="A37" s="33"/>
      <c r="B37" s="33"/>
      <c r="C37" s="4" t="s">
        <v>24</v>
      </c>
      <c r="D37" s="4">
        <v>338400</v>
      </c>
      <c r="E37" s="8">
        <v>10600</v>
      </c>
      <c r="F37" s="8">
        <v>11200</v>
      </c>
      <c r="G37" s="8">
        <v>11800</v>
      </c>
      <c r="H37" s="8">
        <v>11000</v>
      </c>
    </row>
    <row r="38" spans="1:8" x14ac:dyDescent="0.35">
      <c r="A38" s="33"/>
      <c r="B38" s="33"/>
      <c r="C38" s="4" t="s">
        <v>25</v>
      </c>
      <c r="D38" s="4">
        <v>65300</v>
      </c>
      <c r="E38" s="8">
        <v>17000</v>
      </c>
      <c r="F38" s="8">
        <v>18200</v>
      </c>
      <c r="G38" s="8">
        <v>19400</v>
      </c>
      <c r="H38" s="8">
        <v>19800</v>
      </c>
    </row>
    <row r="39" spans="1:8" x14ac:dyDescent="0.35">
      <c r="A39" s="33"/>
      <c r="B39" s="33"/>
      <c r="C39" s="4" t="s">
        <v>26</v>
      </c>
      <c r="D39" s="4">
        <v>64600</v>
      </c>
      <c r="E39" s="8">
        <v>8600</v>
      </c>
      <c r="F39" s="8">
        <v>10700</v>
      </c>
      <c r="G39" s="8">
        <v>10200</v>
      </c>
      <c r="H39" s="8">
        <v>10600</v>
      </c>
    </row>
    <row r="40" spans="1:8" x14ac:dyDescent="0.35">
      <c r="A40" s="33"/>
      <c r="B40" s="33"/>
      <c r="C40" s="4" t="s">
        <v>46</v>
      </c>
      <c r="D40" s="4">
        <v>357100</v>
      </c>
      <c r="E40" s="8">
        <v>107900</v>
      </c>
      <c r="F40" s="8">
        <v>124100</v>
      </c>
      <c r="G40" s="8">
        <v>124000</v>
      </c>
      <c r="H40" s="8">
        <v>131500</v>
      </c>
    </row>
    <row r="41" spans="1:8" x14ac:dyDescent="0.35">
      <c r="A41" s="33"/>
      <c r="B41" s="33"/>
      <c r="C41" s="4" t="s">
        <v>27</v>
      </c>
      <c r="D41" s="4">
        <v>312700</v>
      </c>
      <c r="E41" s="8">
        <v>161900</v>
      </c>
      <c r="F41" s="8">
        <v>198300</v>
      </c>
      <c r="G41" s="8">
        <v>148900</v>
      </c>
      <c r="H41" s="8">
        <v>132500</v>
      </c>
    </row>
    <row r="42" spans="1:8" ht="15" thickBot="1" x14ac:dyDescent="0.4">
      <c r="A42" s="34"/>
      <c r="B42" s="34"/>
      <c r="C42" s="3" t="s">
        <v>28</v>
      </c>
      <c r="D42" s="3">
        <v>450300</v>
      </c>
      <c r="E42" s="9">
        <v>10400</v>
      </c>
      <c r="F42" s="9">
        <v>11800</v>
      </c>
      <c r="G42" s="9">
        <v>12100</v>
      </c>
      <c r="H42" s="9">
        <v>12500</v>
      </c>
    </row>
    <row r="43" spans="1:8" x14ac:dyDescent="0.35">
      <c r="A43" s="32" t="s">
        <v>34</v>
      </c>
      <c r="B43" s="32" t="s">
        <v>35</v>
      </c>
      <c r="C43" s="4" t="s">
        <v>22</v>
      </c>
      <c r="D43" s="4">
        <v>43100</v>
      </c>
      <c r="E43" s="8"/>
      <c r="F43" s="8"/>
      <c r="G43" s="8"/>
      <c r="H43" s="8"/>
    </row>
    <row r="44" spans="1:8" x14ac:dyDescent="0.35">
      <c r="A44" s="33"/>
      <c r="B44" s="33"/>
      <c r="C44" s="4" t="s">
        <v>23</v>
      </c>
      <c r="D44" s="4">
        <v>45100</v>
      </c>
      <c r="E44" s="8">
        <v>66</v>
      </c>
      <c r="F44" s="8">
        <v>70</v>
      </c>
      <c r="G44" s="8">
        <v>73</v>
      </c>
      <c r="H44" s="8">
        <v>77</v>
      </c>
    </row>
    <row r="45" spans="1:8" x14ac:dyDescent="0.35">
      <c r="A45" s="33"/>
      <c r="B45" s="33"/>
      <c r="C45" s="4" t="s">
        <v>24</v>
      </c>
      <c r="D45" s="4">
        <v>338400</v>
      </c>
      <c r="E45" s="8">
        <v>96</v>
      </c>
      <c r="F45" s="8"/>
      <c r="G45" s="8">
        <v>101</v>
      </c>
      <c r="H45" s="8">
        <v>104</v>
      </c>
    </row>
    <row r="46" spans="1:8" x14ac:dyDescent="0.35">
      <c r="A46" s="33"/>
      <c r="B46" s="33"/>
      <c r="C46" s="4" t="s">
        <v>25</v>
      </c>
      <c r="D46" s="4">
        <v>65300</v>
      </c>
      <c r="E46" s="8">
        <v>46</v>
      </c>
      <c r="F46" s="8">
        <v>48</v>
      </c>
      <c r="G46" s="8">
        <v>34</v>
      </c>
      <c r="H46" s="8">
        <v>35</v>
      </c>
    </row>
    <row r="47" spans="1:8" x14ac:dyDescent="0.35">
      <c r="A47" s="33"/>
      <c r="B47" s="33"/>
      <c r="C47" s="4" t="s">
        <v>26</v>
      </c>
      <c r="D47" s="4">
        <v>64600</v>
      </c>
      <c r="E47" s="8">
        <v>37</v>
      </c>
      <c r="F47" s="8">
        <v>46</v>
      </c>
      <c r="G47" s="8">
        <v>42</v>
      </c>
      <c r="H47" s="8">
        <v>43</v>
      </c>
    </row>
    <row r="48" spans="1:8" x14ac:dyDescent="0.35">
      <c r="A48" s="33"/>
      <c r="B48" s="33"/>
      <c r="C48" s="4" t="s">
        <v>46</v>
      </c>
      <c r="D48" s="4">
        <v>357100</v>
      </c>
      <c r="E48" s="8">
        <v>34</v>
      </c>
      <c r="F48" s="8">
        <v>35</v>
      </c>
      <c r="G48" s="8"/>
      <c r="H48" s="8"/>
    </row>
    <row r="49" spans="1:8" x14ac:dyDescent="0.35">
      <c r="A49" s="33"/>
      <c r="B49" s="33"/>
      <c r="C49" s="4" t="s">
        <v>27</v>
      </c>
      <c r="D49" s="4">
        <v>312700</v>
      </c>
      <c r="E49" s="8">
        <v>83</v>
      </c>
      <c r="F49" s="8">
        <v>85</v>
      </c>
      <c r="G49" s="8">
        <v>88</v>
      </c>
      <c r="H49" s="8">
        <v>90</v>
      </c>
    </row>
    <row r="50" spans="1:8" ht="15" thickBot="1" x14ac:dyDescent="0.4">
      <c r="A50" s="34"/>
      <c r="B50" s="34"/>
      <c r="C50" s="3" t="s">
        <v>28</v>
      </c>
      <c r="D50" s="3">
        <v>450300</v>
      </c>
      <c r="E50" s="9">
        <v>58</v>
      </c>
      <c r="F50" s="9">
        <v>59</v>
      </c>
      <c r="G50" s="9">
        <v>60</v>
      </c>
      <c r="H50" s="9">
        <v>61</v>
      </c>
    </row>
    <row r="51" spans="1:8" x14ac:dyDescent="0.35">
      <c r="A51" s="32" t="s">
        <v>36</v>
      </c>
      <c r="B51" s="32"/>
      <c r="C51" s="4" t="s">
        <v>22</v>
      </c>
      <c r="D51" s="4">
        <v>43100</v>
      </c>
      <c r="E51" s="8"/>
      <c r="F51" s="8">
        <v>1580000</v>
      </c>
      <c r="G51" s="8">
        <v>968000</v>
      </c>
      <c r="H51" s="8">
        <v>1600000</v>
      </c>
    </row>
    <row r="52" spans="1:8" x14ac:dyDescent="0.35">
      <c r="A52" s="33"/>
      <c r="B52" s="33"/>
      <c r="C52" s="4" t="s">
        <v>23</v>
      </c>
      <c r="D52" s="4">
        <v>45100</v>
      </c>
      <c r="E52" s="8"/>
      <c r="F52" s="8">
        <v>260000</v>
      </c>
      <c r="G52" s="8">
        <v>242000</v>
      </c>
      <c r="H52" s="8">
        <v>300000</v>
      </c>
    </row>
    <row r="53" spans="1:8" x14ac:dyDescent="0.35">
      <c r="A53" s="33"/>
      <c r="B53" s="33"/>
      <c r="C53" s="4" t="s">
        <v>24</v>
      </c>
      <c r="D53" s="4">
        <v>338400</v>
      </c>
      <c r="E53" s="8"/>
      <c r="F53" s="8">
        <v>900000</v>
      </c>
      <c r="G53" s="8">
        <v>847000</v>
      </c>
      <c r="H53" s="8">
        <v>900000</v>
      </c>
    </row>
    <row r="54" spans="1:8" x14ac:dyDescent="0.35">
      <c r="A54" s="33"/>
      <c r="B54" s="33"/>
      <c r="C54" s="4" t="s">
        <v>25</v>
      </c>
      <c r="D54" s="4">
        <v>65300</v>
      </c>
      <c r="E54" s="8"/>
      <c r="F54" s="8">
        <v>710000</v>
      </c>
      <c r="G54" s="8">
        <v>605000</v>
      </c>
      <c r="H54" s="8">
        <v>700000</v>
      </c>
    </row>
    <row r="55" spans="1:8" x14ac:dyDescent="0.35">
      <c r="A55" s="33"/>
      <c r="B55" s="33"/>
      <c r="C55" s="4" t="s">
        <v>26</v>
      </c>
      <c r="D55" s="4">
        <v>64600</v>
      </c>
      <c r="E55" s="8"/>
      <c r="F55" s="8">
        <v>410000</v>
      </c>
      <c r="G55" s="8">
        <v>605000</v>
      </c>
      <c r="H55" s="8">
        <v>400000</v>
      </c>
    </row>
    <row r="56" spans="1:8" x14ac:dyDescent="0.35">
      <c r="A56" s="33"/>
      <c r="B56" s="33"/>
      <c r="C56" s="4" t="s">
        <v>46</v>
      </c>
      <c r="D56" s="4">
        <v>357100</v>
      </c>
      <c r="E56" s="8"/>
      <c r="F56" s="8">
        <v>12690000</v>
      </c>
      <c r="G56" s="8">
        <v>1573000</v>
      </c>
      <c r="H56" s="8">
        <v>12600000</v>
      </c>
    </row>
    <row r="57" spans="1:8" x14ac:dyDescent="0.35">
      <c r="A57" s="33"/>
      <c r="B57" s="33"/>
      <c r="C57" s="4" t="s">
        <v>27</v>
      </c>
      <c r="D57" s="4">
        <v>312700</v>
      </c>
      <c r="E57" s="8"/>
      <c r="F57" s="8">
        <v>5590000</v>
      </c>
      <c r="G57" s="8">
        <v>5445000</v>
      </c>
      <c r="H57" s="8">
        <v>5800000</v>
      </c>
    </row>
    <row r="58" spans="1:8" ht="15" thickBot="1" x14ac:dyDescent="0.4">
      <c r="A58" s="34"/>
      <c r="B58" s="34"/>
      <c r="C58" s="3" t="s">
        <v>28</v>
      </c>
      <c r="D58" s="3">
        <v>450300</v>
      </c>
      <c r="E58" s="9"/>
      <c r="F58" s="9">
        <v>1440000</v>
      </c>
      <c r="G58" s="9">
        <v>1452000</v>
      </c>
      <c r="H58" s="9">
        <v>1400000</v>
      </c>
    </row>
    <row r="59" spans="1:8" x14ac:dyDescent="0.35">
      <c r="A59" s="32" t="s">
        <v>37</v>
      </c>
      <c r="B59" s="32"/>
      <c r="C59" s="4" t="s">
        <v>22</v>
      </c>
      <c r="D59" s="4">
        <v>43100</v>
      </c>
      <c r="E59" s="8"/>
      <c r="F59" s="8">
        <v>12400000</v>
      </c>
      <c r="G59" s="8">
        <v>10152000</v>
      </c>
      <c r="H59" s="8">
        <v>12700000</v>
      </c>
    </row>
    <row r="60" spans="1:8" x14ac:dyDescent="0.35">
      <c r="A60" s="33"/>
      <c r="B60" s="33"/>
      <c r="C60" s="4" t="s">
        <v>23</v>
      </c>
      <c r="D60" s="4">
        <v>45100</v>
      </c>
      <c r="E60" s="8"/>
      <c r="F60" s="8">
        <v>360000</v>
      </c>
      <c r="G60" s="8">
        <v>282000</v>
      </c>
      <c r="H60" s="8">
        <v>300000</v>
      </c>
    </row>
    <row r="61" spans="1:8" x14ac:dyDescent="0.35">
      <c r="A61" s="33"/>
      <c r="B61" s="33"/>
      <c r="C61" s="4" t="s">
        <v>24</v>
      </c>
      <c r="D61" s="4">
        <v>338400</v>
      </c>
      <c r="E61" s="8"/>
      <c r="F61" s="8">
        <v>1260000</v>
      </c>
      <c r="G61" s="8">
        <v>1128000</v>
      </c>
      <c r="H61" s="8">
        <v>1200000</v>
      </c>
    </row>
    <row r="62" spans="1:8" x14ac:dyDescent="0.35">
      <c r="A62" s="33"/>
      <c r="B62" s="33"/>
      <c r="C62" s="4" t="s">
        <v>25</v>
      </c>
      <c r="D62" s="4">
        <v>65300</v>
      </c>
      <c r="E62" s="8"/>
      <c r="F62" s="8">
        <v>750000</v>
      </c>
      <c r="G62" s="8">
        <v>846000</v>
      </c>
      <c r="H62" s="8">
        <v>700000</v>
      </c>
    </row>
    <row r="63" spans="1:8" x14ac:dyDescent="0.35">
      <c r="A63" s="33"/>
      <c r="B63" s="33"/>
      <c r="C63" s="4" t="s">
        <v>26</v>
      </c>
      <c r="D63" s="4">
        <v>64600</v>
      </c>
      <c r="E63" s="8"/>
      <c r="F63" s="8">
        <v>370000</v>
      </c>
      <c r="G63" s="8">
        <v>282000</v>
      </c>
      <c r="H63" s="8">
        <v>300000</v>
      </c>
    </row>
    <row r="64" spans="1:8" x14ac:dyDescent="0.35">
      <c r="A64" s="33"/>
      <c r="B64" s="33"/>
      <c r="C64" s="4" t="s">
        <v>46</v>
      </c>
      <c r="D64" s="4">
        <v>357100</v>
      </c>
      <c r="E64" s="8"/>
      <c r="F64" s="8">
        <v>28050000</v>
      </c>
      <c r="G64" s="8">
        <v>2256000</v>
      </c>
      <c r="H64" s="8">
        <v>27700000</v>
      </c>
    </row>
    <row r="65" spans="1:8" x14ac:dyDescent="0.35">
      <c r="A65" s="33"/>
      <c r="B65" s="33"/>
      <c r="C65" s="4" t="s">
        <v>27</v>
      </c>
      <c r="D65" s="4">
        <v>312700</v>
      </c>
      <c r="E65" s="8"/>
      <c r="F65" s="8">
        <v>10990000</v>
      </c>
      <c r="G65" s="8">
        <v>10998000</v>
      </c>
      <c r="H65" s="8">
        <v>10600000</v>
      </c>
    </row>
    <row r="66" spans="1:8" ht="15" thickBot="1" x14ac:dyDescent="0.4">
      <c r="A66" s="34"/>
      <c r="B66" s="34"/>
      <c r="C66" s="3" t="s">
        <v>28</v>
      </c>
      <c r="D66" s="3">
        <v>450300</v>
      </c>
      <c r="E66" s="9"/>
      <c r="F66" s="9">
        <v>1480000</v>
      </c>
      <c r="G66" s="9">
        <v>1410000</v>
      </c>
      <c r="H66" s="9">
        <v>1400000</v>
      </c>
    </row>
    <row r="67" spans="1:8" x14ac:dyDescent="0.35">
      <c r="A67" s="32" t="s">
        <v>38</v>
      </c>
      <c r="B67" s="32" t="s">
        <v>21</v>
      </c>
      <c r="C67" s="4" t="s">
        <v>22</v>
      </c>
      <c r="D67" s="4">
        <v>43100</v>
      </c>
      <c r="E67" s="8">
        <v>125400</v>
      </c>
      <c r="F67" s="8">
        <v>125200</v>
      </c>
      <c r="G67" s="8">
        <v>125600</v>
      </c>
      <c r="H67" s="8">
        <v>120600</v>
      </c>
    </row>
    <row r="68" spans="1:8" x14ac:dyDescent="0.35">
      <c r="A68" s="33"/>
      <c r="B68" s="33"/>
      <c r="C68" s="4" t="s">
        <v>23</v>
      </c>
      <c r="D68" s="4">
        <v>45100</v>
      </c>
      <c r="E68" s="8">
        <v>7200</v>
      </c>
      <c r="F68" s="8">
        <v>7600</v>
      </c>
      <c r="G68" s="8">
        <v>8900</v>
      </c>
      <c r="H68" s="8">
        <v>9600</v>
      </c>
    </row>
    <row r="69" spans="1:8" x14ac:dyDescent="0.35">
      <c r="A69" s="33"/>
      <c r="B69" s="33"/>
      <c r="C69" s="4" t="s">
        <v>24</v>
      </c>
      <c r="D69" s="4">
        <v>338400</v>
      </c>
      <c r="E69" s="8">
        <v>80400</v>
      </c>
      <c r="F69" s="8">
        <v>80400</v>
      </c>
      <c r="G69" s="8">
        <v>82300</v>
      </c>
      <c r="H69" s="8">
        <v>85800</v>
      </c>
    </row>
    <row r="70" spans="1:8" x14ac:dyDescent="0.35">
      <c r="A70" s="33"/>
      <c r="B70" s="33"/>
      <c r="C70" s="4" t="s">
        <v>25</v>
      </c>
      <c r="D70" s="4">
        <v>65300</v>
      </c>
      <c r="E70" s="8">
        <v>39900</v>
      </c>
      <c r="F70" s="8">
        <v>36800</v>
      </c>
      <c r="G70" s="8">
        <v>39100</v>
      </c>
      <c r="H70" s="8">
        <v>44100</v>
      </c>
    </row>
    <row r="71" spans="1:8" x14ac:dyDescent="0.35">
      <c r="A71" s="33"/>
      <c r="B71" s="33"/>
      <c r="C71" s="4" t="s">
        <v>26</v>
      </c>
      <c r="D71" s="4">
        <v>64600</v>
      </c>
      <c r="E71" s="8">
        <v>16400</v>
      </c>
      <c r="F71" s="8">
        <v>15700</v>
      </c>
      <c r="G71" s="8">
        <v>17000</v>
      </c>
      <c r="H71" s="8">
        <v>17400</v>
      </c>
    </row>
    <row r="72" spans="1:8" x14ac:dyDescent="0.35">
      <c r="A72" s="33"/>
      <c r="B72" s="33"/>
      <c r="C72" s="4" t="s">
        <v>46</v>
      </c>
      <c r="D72" s="4">
        <v>357100</v>
      </c>
      <c r="E72" s="8">
        <v>1140000</v>
      </c>
      <c r="F72" s="8">
        <v>1106000</v>
      </c>
      <c r="G72" s="8">
        <v>1128000</v>
      </c>
      <c r="H72" s="8">
        <v>1124000</v>
      </c>
    </row>
    <row r="73" spans="1:8" x14ac:dyDescent="0.35">
      <c r="A73" s="33"/>
      <c r="B73" s="33"/>
      <c r="C73" s="4" t="s">
        <v>27</v>
      </c>
      <c r="D73" s="4">
        <v>312700</v>
      </c>
      <c r="E73" s="8">
        <v>371000</v>
      </c>
      <c r="F73" s="8">
        <v>339000</v>
      </c>
      <c r="G73" s="8">
        <v>412700</v>
      </c>
      <c r="H73" s="8">
        <v>471000</v>
      </c>
    </row>
    <row r="74" spans="1:8" ht="15" thickBot="1" x14ac:dyDescent="0.4">
      <c r="A74" s="34"/>
      <c r="B74" s="34"/>
      <c r="C74" s="3" t="s">
        <v>28</v>
      </c>
      <c r="D74" s="3">
        <v>450300</v>
      </c>
      <c r="E74" s="9">
        <v>135300</v>
      </c>
      <c r="F74" s="9">
        <v>135700</v>
      </c>
      <c r="G74" s="9">
        <v>142000</v>
      </c>
      <c r="H74" s="9">
        <v>144000</v>
      </c>
    </row>
    <row r="75" spans="1:8" x14ac:dyDescent="0.35">
      <c r="A75" s="32" t="s">
        <v>39</v>
      </c>
      <c r="B75" s="32" t="s">
        <v>21</v>
      </c>
      <c r="C75" s="4" t="s">
        <v>22</v>
      </c>
      <c r="D75" s="4">
        <v>43100</v>
      </c>
      <c r="E75" s="8">
        <v>148800</v>
      </c>
      <c r="F75" s="8">
        <v>160300</v>
      </c>
      <c r="G75" s="8">
        <v>143000</v>
      </c>
      <c r="H75" s="8">
        <v>134400</v>
      </c>
    </row>
    <row r="76" spans="1:8" x14ac:dyDescent="0.35">
      <c r="A76" s="33"/>
      <c r="B76" s="33"/>
      <c r="C76" s="4" t="s">
        <v>23</v>
      </c>
      <c r="D76" s="4">
        <v>45100</v>
      </c>
      <c r="E76" s="8"/>
      <c r="F76" s="8"/>
      <c r="G76" s="8"/>
      <c r="H76" s="8"/>
    </row>
    <row r="77" spans="1:8" x14ac:dyDescent="0.35">
      <c r="A77" s="33"/>
      <c r="B77" s="33"/>
      <c r="C77" s="4" t="s">
        <v>24</v>
      </c>
      <c r="D77" s="4">
        <v>338400</v>
      </c>
      <c r="E77" s="8">
        <v>107400</v>
      </c>
      <c r="F77" s="8">
        <v>111100</v>
      </c>
      <c r="G77" s="8">
        <v>113400</v>
      </c>
      <c r="H77" s="8">
        <v>117300</v>
      </c>
    </row>
    <row r="78" spans="1:8" x14ac:dyDescent="0.35">
      <c r="A78" s="33"/>
      <c r="B78" s="33"/>
      <c r="C78" s="4" t="s">
        <v>25</v>
      </c>
      <c r="D78" s="4">
        <v>65300</v>
      </c>
      <c r="E78" s="8">
        <v>81800</v>
      </c>
      <c r="F78" s="8">
        <v>89800</v>
      </c>
      <c r="G78" s="8">
        <v>93300</v>
      </c>
      <c r="H78" s="8">
        <v>95800</v>
      </c>
    </row>
    <row r="79" spans="1:8" x14ac:dyDescent="0.35">
      <c r="A79" s="33"/>
      <c r="B79" s="33"/>
      <c r="C79" s="4" t="s">
        <v>26</v>
      </c>
      <c r="D79" s="4">
        <v>64600</v>
      </c>
      <c r="E79" s="8">
        <v>24500</v>
      </c>
      <c r="F79" s="8">
        <v>26700</v>
      </c>
      <c r="G79" s="8">
        <v>28600</v>
      </c>
      <c r="H79" s="8">
        <v>29500</v>
      </c>
    </row>
    <row r="80" spans="1:8" x14ac:dyDescent="0.35">
      <c r="A80" s="33"/>
      <c r="B80" s="33"/>
      <c r="C80" s="4" t="s">
        <v>46</v>
      </c>
      <c r="D80" s="4">
        <v>357100</v>
      </c>
      <c r="E80" s="8">
        <v>1428000</v>
      </c>
      <c r="F80" s="8">
        <v>1456000</v>
      </c>
      <c r="G80" s="8">
        <v>1527000</v>
      </c>
      <c r="H80" s="8">
        <v>1511000</v>
      </c>
    </row>
    <row r="81" spans="1:8" x14ac:dyDescent="0.35">
      <c r="A81" s="33"/>
      <c r="B81" s="33"/>
      <c r="C81" s="4" t="s">
        <v>27</v>
      </c>
      <c r="D81" s="4">
        <v>312700</v>
      </c>
      <c r="E81" s="8">
        <v>1548800</v>
      </c>
      <c r="F81" s="8">
        <v>1652000</v>
      </c>
      <c r="G81" s="8">
        <v>1804100</v>
      </c>
      <c r="H81" s="8">
        <v>2011000</v>
      </c>
    </row>
    <row r="82" spans="1:8" ht="15" thickBot="1" x14ac:dyDescent="0.4">
      <c r="A82" s="34"/>
      <c r="B82" s="34"/>
      <c r="C82" s="3" t="s">
        <v>28</v>
      </c>
      <c r="D82" s="3">
        <v>450300</v>
      </c>
      <c r="E82" s="9">
        <v>116300</v>
      </c>
      <c r="F82" s="9">
        <v>124800</v>
      </c>
      <c r="G82" s="9">
        <v>133700</v>
      </c>
      <c r="H82" s="9">
        <v>145800</v>
      </c>
    </row>
    <row r="83" spans="1:8" x14ac:dyDescent="0.35">
      <c r="A83" s="32" t="s">
        <v>40</v>
      </c>
      <c r="B83" s="32" t="s">
        <v>21</v>
      </c>
      <c r="C83" s="4" t="s">
        <v>22</v>
      </c>
      <c r="D83" s="4">
        <v>43100</v>
      </c>
      <c r="E83" s="8">
        <v>1603700</v>
      </c>
      <c r="F83" s="8">
        <v>1589400</v>
      </c>
      <c r="G83" s="8">
        <v>1587400</v>
      </c>
      <c r="H83" s="8">
        <v>1598700</v>
      </c>
    </row>
    <row r="84" spans="1:8" x14ac:dyDescent="0.35">
      <c r="A84" s="33"/>
      <c r="B84" s="33"/>
      <c r="C84" s="4" t="s">
        <v>23</v>
      </c>
      <c r="D84" s="4">
        <v>45100</v>
      </c>
      <c r="E84" s="8">
        <v>33400</v>
      </c>
      <c r="F84" s="8">
        <v>34600</v>
      </c>
      <c r="G84" s="8">
        <v>40600</v>
      </c>
      <c r="H84" s="8">
        <v>42400</v>
      </c>
    </row>
    <row r="85" spans="1:8" x14ac:dyDescent="0.35">
      <c r="A85" s="33"/>
      <c r="B85" s="33"/>
      <c r="C85" s="4" t="s">
        <v>24</v>
      </c>
      <c r="D85" s="4">
        <v>338400</v>
      </c>
      <c r="E85" s="8">
        <v>192800</v>
      </c>
      <c r="F85" s="8">
        <v>194500</v>
      </c>
      <c r="G85" s="8">
        <v>186100</v>
      </c>
      <c r="H85" s="8">
        <v>191900</v>
      </c>
    </row>
    <row r="86" spans="1:8" x14ac:dyDescent="0.35">
      <c r="A86" s="33"/>
      <c r="B86" s="33"/>
      <c r="C86" s="4" t="s">
        <v>25</v>
      </c>
      <c r="D86" s="4">
        <v>65300</v>
      </c>
      <c r="E86" s="8">
        <v>58900</v>
      </c>
      <c r="F86" s="8">
        <v>67000</v>
      </c>
      <c r="G86" s="8">
        <v>66500</v>
      </c>
      <c r="H86" s="8">
        <v>66200</v>
      </c>
    </row>
    <row r="87" spans="1:8" x14ac:dyDescent="0.35">
      <c r="A87" s="33"/>
      <c r="B87" s="33"/>
      <c r="C87" s="4" t="s">
        <v>26</v>
      </c>
      <c r="D87" s="4">
        <v>64600</v>
      </c>
      <c r="E87" s="8">
        <v>24000</v>
      </c>
      <c r="F87" s="8">
        <v>26200</v>
      </c>
      <c r="G87" s="8">
        <v>28200</v>
      </c>
      <c r="H87" s="8">
        <v>29300</v>
      </c>
    </row>
    <row r="88" spans="1:8" x14ac:dyDescent="0.35">
      <c r="A88" s="33"/>
      <c r="B88" s="33"/>
      <c r="C88" s="4" t="s">
        <v>46</v>
      </c>
      <c r="D88" s="4">
        <v>357100</v>
      </c>
      <c r="E88" s="8">
        <v>5459000</v>
      </c>
      <c r="F88" s="8">
        <v>5474000</v>
      </c>
      <c r="G88" s="8">
        <v>5507000</v>
      </c>
      <c r="H88" s="8">
        <v>5562000</v>
      </c>
    </row>
    <row r="89" spans="1:8" x14ac:dyDescent="0.35">
      <c r="A89" s="33"/>
      <c r="B89" s="33"/>
      <c r="C89" s="4" t="s">
        <v>27</v>
      </c>
      <c r="D89" s="4">
        <v>312700</v>
      </c>
      <c r="E89" s="8">
        <v>1695200</v>
      </c>
      <c r="F89" s="8">
        <v>1684300</v>
      </c>
      <c r="G89" s="8">
        <v>1838500</v>
      </c>
      <c r="H89" s="8">
        <v>1906100</v>
      </c>
    </row>
    <row r="90" spans="1:8" ht="15" thickBot="1" x14ac:dyDescent="0.4">
      <c r="A90" s="34"/>
      <c r="B90" s="34"/>
      <c r="C90" s="3" t="s">
        <v>28</v>
      </c>
      <c r="D90" s="3">
        <v>450300</v>
      </c>
      <c r="E90" s="9">
        <v>233000</v>
      </c>
      <c r="F90" s="9">
        <v>234100</v>
      </c>
      <c r="G90" s="9">
        <v>236200</v>
      </c>
      <c r="H90" s="9">
        <v>233500</v>
      </c>
    </row>
    <row r="91" spans="1:8" x14ac:dyDescent="0.35">
      <c r="A91" s="32" t="s">
        <v>41</v>
      </c>
      <c r="B91" s="32" t="s">
        <v>21</v>
      </c>
      <c r="C91" s="4" t="s">
        <v>22</v>
      </c>
      <c r="D91" s="4">
        <v>43100</v>
      </c>
      <c r="E91" s="8">
        <v>1700</v>
      </c>
      <c r="F91" s="8">
        <v>1600</v>
      </c>
      <c r="G91" s="8">
        <v>1700</v>
      </c>
      <c r="H91" s="8">
        <v>1800</v>
      </c>
    </row>
    <row r="92" spans="1:8" x14ac:dyDescent="0.35">
      <c r="A92" s="33"/>
      <c r="B92" s="33"/>
      <c r="C92" s="4" t="s">
        <v>23</v>
      </c>
      <c r="D92" s="4">
        <v>45100</v>
      </c>
      <c r="E92" s="8">
        <v>100</v>
      </c>
      <c r="F92" s="8">
        <v>100</v>
      </c>
      <c r="G92" s="8">
        <v>100</v>
      </c>
      <c r="H92" s="8">
        <v>100</v>
      </c>
    </row>
    <row r="93" spans="1:8" x14ac:dyDescent="0.35">
      <c r="A93" s="33"/>
      <c r="B93" s="33"/>
      <c r="C93" s="4" t="s">
        <v>24</v>
      </c>
      <c r="D93" s="4">
        <v>338400</v>
      </c>
      <c r="E93" s="8">
        <v>900</v>
      </c>
      <c r="F93" s="8">
        <v>900</v>
      </c>
      <c r="G93" s="8">
        <v>1000</v>
      </c>
      <c r="H93" s="8">
        <v>1200</v>
      </c>
    </row>
    <row r="94" spans="1:8" x14ac:dyDescent="0.35">
      <c r="A94" s="33"/>
      <c r="B94" s="33"/>
      <c r="C94" s="4" t="s">
        <v>25</v>
      </c>
      <c r="D94" s="4">
        <v>65300</v>
      </c>
      <c r="E94" s="8">
        <v>100</v>
      </c>
      <c r="F94" s="8">
        <v>100</v>
      </c>
      <c r="G94" s="8">
        <v>100</v>
      </c>
      <c r="H94" s="8">
        <v>100</v>
      </c>
    </row>
    <row r="95" spans="1:8" x14ac:dyDescent="0.35">
      <c r="A95" s="33"/>
      <c r="B95" s="33"/>
      <c r="C95" s="4" t="s">
        <v>26</v>
      </c>
      <c r="D95" s="4">
        <v>64600</v>
      </c>
      <c r="E95" s="8">
        <v>300</v>
      </c>
      <c r="F95" s="8">
        <v>200</v>
      </c>
      <c r="G95" s="8">
        <v>200</v>
      </c>
      <c r="H95" s="8">
        <v>300</v>
      </c>
    </row>
    <row r="96" spans="1:8" x14ac:dyDescent="0.35">
      <c r="A96" s="33"/>
      <c r="B96" s="33"/>
      <c r="C96" s="4" t="s">
        <v>46</v>
      </c>
      <c r="D96" s="4">
        <v>357100</v>
      </c>
      <c r="E96" s="8">
        <v>22000</v>
      </c>
      <c r="F96" s="8">
        <v>20000</v>
      </c>
      <c r="G96" s="8">
        <v>19000</v>
      </c>
      <c r="H96" s="8">
        <v>21000</v>
      </c>
    </row>
    <row r="97" spans="1:8" x14ac:dyDescent="0.35">
      <c r="A97" s="33"/>
      <c r="B97" s="33"/>
      <c r="C97" s="4" t="s">
        <v>27</v>
      </c>
      <c r="D97" s="4">
        <v>312700</v>
      </c>
      <c r="E97" s="8">
        <v>700</v>
      </c>
      <c r="F97" s="8">
        <v>600</v>
      </c>
      <c r="G97" s="8">
        <v>600</v>
      </c>
      <c r="H97" s="8">
        <v>600</v>
      </c>
    </row>
    <row r="98" spans="1:8" ht="15" thickBot="1" x14ac:dyDescent="0.4">
      <c r="A98" s="34"/>
      <c r="B98" s="34"/>
      <c r="C98" s="3" t="s">
        <v>28</v>
      </c>
      <c r="D98" s="3">
        <v>450300</v>
      </c>
      <c r="E98" s="9">
        <v>5000</v>
      </c>
      <c r="F98" s="9">
        <v>4900</v>
      </c>
      <c r="G98" s="9">
        <v>5100</v>
      </c>
      <c r="H98" s="9">
        <v>5100</v>
      </c>
    </row>
    <row r="99" spans="1:8" x14ac:dyDescent="0.35">
      <c r="A99" s="11"/>
    </row>
  </sheetData>
  <mergeCells count="25">
    <mergeCell ref="A3:A10"/>
    <mergeCell ref="B3:B10"/>
    <mergeCell ref="A11:A18"/>
    <mergeCell ref="B11:B18"/>
    <mergeCell ref="B43:B50"/>
    <mergeCell ref="A19:A26"/>
    <mergeCell ref="B19:B26"/>
    <mergeCell ref="A27:A34"/>
    <mergeCell ref="B27:B34"/>
    <mergeCell ref="A91:A98"/>
    <mergeCell ref="B91:B98"/>
    <mergeCell ref="A1:H1"/>
    <mergeCell ref="A75:A82"/>
    <mergeCell ref="B75:B82"/>
    <mergeCell ref="A83:A90"/>
    <mergeCell ref="B83:B90"/>
    <mergeCell ref="A51:A58"/>
    <mergeCell ref="B51:B58"/>
    <mergeCell ref="A59:A66"/>
    <mergeCell ref="B59:B66"/>
    <mergeCell ref="A67:A74"/>
    <mergeCell ref="B67:B74"/>
    <mergeCell ref="A35:A42"/>
    <mergeCell ref="B35:B42"/>
    <mergeCell ref="A43:A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riverine flows</vt:lpstr>
      <vt:lpstr>point sources </vt:lpstr>
      <vt:lpstr>socio-economic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Dominika Piwowarska</dc:creator>
  <cp:lastModifiedBy>Dominika Piwowarska</cp:lastModifiedBy>
  <dcterms:created xsi:type="dcterms:W3CDTF">2025-10-13T11:18:36Z</dcterms:created>
  <dcterms:modified xsi:type="dcterms:W3CDTF">2025-10-15T09:04:23Z</dcterms:modified>
</cp:coreProperties>
</file>