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HaCaT" sheetId="1" r:id="rId1"/>
    <sheet name="NHDF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2" l="1"/>
  <c r="M65" i="2"/>
  <c r="K65" i="2"/>
  <c r="G65" i="2"/>
  <c r="O64" i="2"/>
  <c r="M64" i="2"/>
  <c r="K64" i="2"/>
  <c r="G64" i="2"/>
  <c r="O63" i="2"/>
  <c r="M63" i="2"/>
  <c r="K63" i="2"/>
  <c r="G63" i="2"/>
  <c r="O62" i="2"/>
  <c r="M62" i="2"/>
  <c r="K62" i="2"/>
  <c r="G62" i="2"/>
  <c r="O61" i="2"/>
  <c r="M61" i="2"/>
  <c r="J61" i="2"/>
  <c r="F61" i="2"/>
  <c r="P60" i="2"/>
  <c r="O60" i="2"/>
  <c r="J60" i="2"/>
  <c r="F60" i="2"/>
  <c r="Q60" i="2" s="1"/>
  <c r="O59" i="2"/>
  <c r="J59" i="2"/>
  <c r="F59" i="2"/>
  <c r="P59" i="2" s="1"/>
  <c r="O58" i="2"/>
  <c r="M58" i="2"/>
  <c r="J58" i="2"/>
  <c r="F58" i="2"/>
  <c r="P57" i="2"/>
  <c r="Q57" i="2" s="1"/>
  <c r="L57" i="2"/>
  <c r="I57" i="2"/>
  <c r="E57" i="2"/>
  <c r="N56" i="2"/>
  <c r="I56" i="2"/>
  <c r="E56" i="2"/>
  <c r="P56" i="2" s="1"/>
  <c r="N55" i="2"/>
  <c r="L55" i="2"/>
  <c r="I55" i="2"/>
  <c r="E55" i="2"/>
  <c r="P55" i="2" s="1"/>
  <c r="N54" i="2"/>
  <c r="L54" i="2"/>
  <c r="I54" i="2"/>
  <c r="E54" i="2"/>
  <c r="P54" i="2" s="1"/>
  <c r="N53" i="2"/>
  <c r="H53" i="2"/>
  <c r="D53" i="2"/>
  <c r="N52" i="2"/>
  <c r="P52" i="2" s="1"/>
  <c r="H52" i="2"/>
  <c r="Q52" i="2" s="1"/>
  <c r="N51" i="2"/>
  <c r="P51" i="2" s="1"/>
  <c r="L51" i="2"/>
  <c r="D51" i="2"/>
  <c r="P50" i="2"/>
  <c r="N50" i="2"/>
  <c r="L50" i="2"/>
  <c r="D50" i="2"/>
  <c r="Q50" i="2" s="1"/>
  <c r="O49" i="2"/>
  <c r="N49" i="2"/>
  <c r="M49" i="2"/>
  <c r="K49" i="2"/>
  <c r="J49" i="2"/>
  <c r="I49" i="2"/>
  <c r="H49" i="2"/>
  <c r="G49" i="2"/>
  <c r="F49" i="2"/>
  <c r="E49" i="2"/>
  <c r="D49" i="2"/>
  <c r="P49" i="2" s="1"/>
  <c r="N48" i="2"/>
  <c r="L48" i="2"/>
  <c r="K48" i="2"/>
  <c r="J48" i="2"/>
  <c r="I48" i="2"/>
  <c r="H48" i="2"/>
  <c r="G48" i="2"/>
  <c r="D48" i="2"/>
  <c r="L23" i="2"/>
  <c r="K23" i="2"/>
  <c r="J23" i="2"/>
  <c r="I23" i="2"/>
  <c r="H23" i="2"/>
  <c r="G23" i="2"/>
  <c r="F23" i="2"/>
  <c r="E23" i="2"/>
  <c r="D23" i="2"/>
  <c r="C23" i="2"/>
  <c r="B23" i="2"/>
  <c r="L22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L20" i="2"/>
  <c r="K20" i="2"/>
  <c r="J20" i="2"/>
  <c r="I20" i="2"/>
  <c r="H20" i="2"/>
  <c r="G20" i="2"/>
  <c r="F20" i="2"/>
  <c r="E20" i="2"/>
  <c r="D20" i="2"/>
  <c r="C20" i="2"/>
  <c r="B20" i="2"/>
  <c r="L19" i="2"/>
  <c r="K19" i="2"/>
  <c r="J19" i="2"/>
  <c r="I19" i="2"/>
  <c r="H19" i="2"/>
  <c r="G19" i="2"/>
  <c r="F19" i="2"/>
  <c r="E19" i="2"/>
  <c r="D19" i="2"/>
  <c r="C19" i="2"/>
  <c r="B19" i="2"/>
  <c r="L18" i="2"/>
  <c r="K18" i="2"/>
  <c r="J18" i="2"/>
  <c r="I18" i="2"/>
  <c r="H18" i="2"/>
  <c r="G18" i="2"/>
  <c r="F18" i="2"/>
  <c r="E18" i="2"/>
  <c r="D18" i="2"/>
  <c r="C18" i="2"/>
  <c r="B18" i="2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S11" i="2"/>
  <c r="T11" i="2" s="1"/>
  <c r="S10" i="2"/>
  <c r="T10" i="2" s="1"/>
  <c r="S9" i="2"/>
  <c r="T9" i="2" s="1"/>
  <c r="S8" i="2"/>
  <c r="T8" i="2" s="1"/>
  <c r="S7" i="2"/>
  <c r="T7" i="2" s="1"/>
  <c r="S6" i="2"/>
  <c r="T6" i="2" s="1"/>
  <c r="S5" i="2"/>
  <c r="T5" i="2" s="1"/>
  <c r="S4" i="2"/>
  <c r="Q51" i="2" l="1"/>
  <c r="Q48" i="2"/>
  <c r="Q55" i="2"/>
  <c r="Q49" i="2"/>
  <c r="P64" i="2"/>
  <c r="Q64" i="2" s="1"/>
  <c r="Q54" i="2"/>
  <c r="P48" i="2"/>
  <c r="P53" i="2"/>
  <c r="Q53" i="2" s="1"/>
  <c r="P58" i="2"/>
  <c r="Q58" i="2" s="1"/>
  <c r="P61" i="2"/>
  <c r="Q61" i="2" s="1"/>
  <c r="P63" i="2"/>
  <c r="Q63" i="2" s="1"/>
  <c r="P65" i="2"/>
  <c r="Q65" i="2" s="1"/>
  <c r="Q56" i="2"/>
  <c r="Q59" i="2"/>
  <c r="P62" i="2"/>
  <c r="Q62" i="2" s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L34" i="1"/>
  <c r="L45" i="1" s="1"/>
  <c r="K34" i="1"/>
  <c r="K45" i="1" s="1"/>
  <c r="J34" i="1"/>
  <c r="J45" i="1" s="1"/>
  <c r="I34" i="1"/>
  <c r="I45" i="1" s="1"/>
  <c r="H34" i="1"/>
  <c r="H45" i="1" s="1"/>
  <c r="G34" i="1"/>
  <c r="G45" i="1" s="1"/>
  <c r="F34" i="1"/>
  <c r="F45" i="1" s="1"/>
  <c r="E34" i="1"/>
  <c r="E45" i="1" s="1"/>
  <c r="D34" i="1"/>
  <c r="D45" i="1" s="1"/>
  <c r="C34" i="1"/>
  <c r="C45" i="1" s="1"/>
  <c r="B34" i="1"/>
  <c r="B45" i="1" s="1"/>
  <c r="L33" i="1"/>
  <c r="L44" i="1" s="1"/>
  <c r="K33" i="1"/>
  <c r="K44" i="1" s="1"/>
  <c r="J33" i="1"/>
  <c r="J44" i="1" s="1"/>
  <c r="I33" i="1"/>
  <c r="I44" i="1" s="1"/>
  <c r="H33" i="1"/>
  <c r="H44" i="1" s="1"/>
  <c r="G33" i="1"/>
  <c r="G44" i="1" s="1"/>
  <c r="F33" i="1"/>
  <c r="F44" i="1" s="1"/>
  <c r="E33" i="1"/>
  <c r="E44" i="1" s="1"/>
  <c r="D33" i="1"/>
  <c r="D44" i="1" s="1"/>
  <c r="C33" i="1"/>
  <c r="C44" i="1" s="1"/>
  <c r="B33" i="1"/>
  <c r="B44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D32" i="1"/>
  <c r="D43" i="1" s="1"/>
  <c r="C32" i="1"/>
  <c r="C43" i="1" s="1"/>
  <c r="B32" i="1"/>
  <c r="B43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D31" i="1"/>
  <c r="D42" i="1" s="1"/>
  <c r="C31" i="1"/>
  <c r="C42" i="1" s="1"/>
  <c r="B31" i="1"/>
  <c r="B42" i="1" s="1"/>
  <c r="L30" i="1"/>
  <c r="L41" i="1" s="1"/>
  <c r="K30" i="1"/>
  <c r="K41" i="1" s="1"/>
  <c r="J30" i="1"/>
  <c r="J41" i="1" s="1"/>
  <c r="I30" i="1"/>
  <c r="I41" i="1" s="1"/>
  <c r="H30" i="1"/>
  <c r="H41" i="1" s="1"/>
  <c r="G30" i="1"/>
  <c r="G41" i="1" s="1"/>
  <c r="F30" i="1"/>
  <c r="F41" i="1" s="1"/>
  <c r="E30" i="1"/>
  <c r="E41" i="1" s="1"/>
  <c r="D30" i="1"/>
  <c r="D41" i="1" s="1"/>
  <c r="C30" i="1"/>
  <c r="C41" i="1" s="1"/>
  <c r="B30" i="1"/>
  <c r="B41" i="1" s="1"/>
  <c r="L29" i="1"/>
  <c r="L40" i="1" s="1"/>
  <c r="K29" i="1"/>
  <c r="K40" i="1" s="1"/>
  <c r="J29" i="1"/>
  <c r="J40" i="1" s="1"/>
  <c r="I29" i="1"/>
  <c r="I40" i="1" s="1"/>
  <c r="H29" i="1"/>
  <c r="H40" i="1" s="1"/>
  <c r="G29" i="1"/>
  <c r="G40" i="1" s="1"/>
  <c r="F29" i="1"/>
  <c r="F40" i="1" s="1"/>
  <c r="E29" i="1"/>
  <c r="E40" i="1" s="1"/>
  <c r="D29" i="1"/>
  <c r="D40" i="1" s="1"/>
  <c r="C29" i="1"/>
  <c r="C40" i="1" s="1"/>
  <c r="B29" i="1"/>
  <c r="B40" i="1" s="1"/>
  <c r="L28" i="1"/>
  <c r="L39" i="1" s="1"/>
  <c r="K28" i="1"/>
  <c r="K39" i="1" s="1"/>
  <c r="J28" i="1"/>
  <c r="J39" i="1" s="1"/>
  <c r="I28" i="1"/>
  <c r="I39" i="1" s="1"/>
  <c r="H28" i="1"/>
  <c r="H39" i="1" s="1"/>
  <c r="G28" i="1"/>
  <c r="G39" i="1" s="1"/>
  <c r="F28" i="1"/>
  <c r="F39" i="1" s="1"/>
  <c r="E28" i="1"/>
  <c r="E39" i="1" s="1"/>
  <c r="D28" i="1"/>
  <c r="D39" i="1" s="1"/>
  <c r="C28" i="1"/>
  <c r="C39" i="1" s="1"/>
  <c r="B28" i="1"/>
  <c r="B39" i="1" s="1"/>
  <c r="L27" i="1"/>
  <c r="L38" i="1" s="1"/>
  <c r="K27" i="1"/>
  <c r="K38" i="1" s="1"/>
  <c r="J27" i="1"/>
  <c r="J38" i="1" s="1"/>
  <c r="I27" i="1"/>
  <c r="I38" i="1" s="1"/>
  <c r="H27" i="1"/>
  <c r="H38" i="1" s="1"/>
  <c r="G27" i="1"/>
  <c r="G38" i="1" s="1"/>
  <c r="F27" i="1"/>
  <c r="F38" i="1" s="1"/>
  <c r="E27" i="1"/>
  <c r="E38" i="1" s="1"/>
  <c r="D27" i="1"/>
  <c r="D38" i="1" s="1"/>
  <c r="C27" i="1"/>
  <c r="C38" i="1" s="1"/>
  <c r="B27" i="1"/>
  <c r="B38" i="1" s="1"/>
</calcChain>
</file>

<file path=xl/sharedStrings.xml><?xml version="1.0" encoding="utf-8"?>
<sst xmlns="http://schemas.openxmlformats.org/spreadsheetml/2006/main" count="70" uniqueCount="32">
  <si>
    <t>User: USER</t>
  </si>
  <si>
    <t>Path: C:\Program Files (x86)\BMG\SPECTROstar Nano\User\Data\</t>
  </si>
  <si>
    <t>Test ID: 891</t>
  </si>
  <si>
    <t>Date: 18.11.2025</t>
  </si>
  <si>
    <t>Time: 14:32:28</t>
  </si>
  <si>
    <t>ID1: HaCaT_MMP3</t>
  </si>
  <si>
    <t>Absorbance</t>
  </si>
  <si>
    <t>Absorbance values are displayed as OD</t>
  </si>
  <si>
    <t>pg/ml</t>
  </si>
  <si>
    <t>średnia</t>
  </si>
  <si>
    <t>bez blanku</t>
  </si>
  <si>
    <t>Raw Data (450)</t>
  </si>
  <si>
    <t>krzywa</t>
  </si>
  <si>
    <t>A</t>
  </si>
  <si>
    <t>B</t>
  </si>
  <si>
    <t>C</t>
  </si>
  <si>
    <t>D</t>
  </si>
  <si>
    <t>E</t>
  </si>
  <si>
    <t>F</t>
  </si>
  <si>
    <t>G</t>
  </si>
  <si>
    <t>H</t>
  </si>
  <si>
    <t>[pg/ml]</t>
  </si>
  <si>
    <t>Srednia</t>
  </si>
  <si>
    <t>SD</t>
  </si>
  <si>
    <t>K-</t>
  </si>
  <si>
    <t>K+</t>
  </si>
  <si>
    <t>Korzeń</t>
  </si>
  <si>
    <t>Liść</t>
  </si>
  <si>
    <t>Owoc zielony</t>
  </si>
  <si>
    <t>Owoc żółty</t>
  </si>
  <si>
    <t>Test Name: OL cytokiny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</si>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</sst>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2" fontId="1" fillId="0" borderId="0" xfId="0" applyNumberFormat="1" applyFont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MMP-3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'[1]End point'!$P$5:$P$12</c:f>
              <c:numCache>
                <c:formatCode>General</c:formatCode>
                <c:ptCount val="8"/>
                <c:pt idx="0">
                  <c:v>0</c:v>
                </c:pt>
                <c:pt idx="1">
                  <c:v>78</c:v>
                </c:pt>
                <c:pt idx="2">
                  <c:v>156</c:v>
                </c:pt>
                <c:pt idx="3">
                  <c:v>312</c:v>
                </c:pt>
                <c:pt idx="4">
                  <c:v>625</c:v>
                </c:pt>
                <c:pt idx="5">
                  <c:v>1250</c:v>
                </c:pt>
                <c:pt idx="6">
                  <c:v>2500</c:v>
                </c:pt>
                <c:pt idx="7">
                  <c:v>5000</c:v>
                </c:pt>
              </c:numCache>
            </c:numRef>
          </c:xVal>
          <c:yVal>
            <c:numRef>
              <c:f>'[1]End point'!$T$5:$T$12</c:f>
              <c:numCache>
                <c:formatCode>General</c:formatCode>
                <c:ptCount val="8"/>
                <c:pt idx="0">
                  <c:v>0</c:v>
                </c:pt>
                <c:pt idx="1">
                  <c:v>0.156</c:v>
                </c:pt>
                <c:pt idx="2">
                  <c:v>0.33650000000000002</c:v>
                </c:pt>
                <c:pt idx="3">
                  <c:v>0.66150000000000009</c:v>
                </c:pt>
                <c:pt idx="4">
                  <c:v>1.1284999999999998</c:v>
                </c:pt>
                <c:pt idx="5">
                  <c:v>2.1125000000000003</c:v>
                </c:pt>
                <c:pt idx="6">
                  <c:v>3.1504999999999996</c:v>
                </c:pt>
                <c:pt idx="7">
                  <c:v>3.8275000000000001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A7-438D-819E-AE8166DDF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'[2]End point'!$Q$51:$Q$68</c:f>
                <c:numCache>
                  <c:formatCode>General</c:formatCode>
                  <c:ptCount val="18"/>
                  <c:pt idx="0">
                    <c:v>66.244030711742411</c:v>
                  </c:pt>
                  <c:pt idx="1">
                    <c:v>100.57420876031854</c:v>
                  </c:pt>
                  <c:pt idx="2">
                    <c:v>60.698099305161612</c:v>
                  </c:pt>
                  <c:pt idx="3">
                    <c:v>75.039084466235806</c:v>
                  </c:pt>
                  <c:pt idx="4">
                    <c:v>55.284524062553551</c:v>
                  </c:pt>
                  <c:pt idx="5">
                    <c:v>31.177178527014853</c:v>
                  </c:pt>
                  <c:pt idx="6">
                    <c:v>48.757187926351939</c:v>
                  </c:pt>
                  <c:pt idx="7">
                    <c:v>74.989025260134156</c:v>
                  </c:pt>
                  <c:pt idx="8">
                    <c:v>33.164696883004574</c:v>
                  </c:pt>
                  <c:pt idx="9">
                    <c:v>37.262278060461362</c:v>
                  </c:pt>
                  <c:pt idx="10">
                    <c:v>46.17354095987951</c:v>
                  </c:pt>
                  <c:pt idx="11">
                    <c:v>72.998675223336377</c:v>
                  </c:pt>
                  <c:pt idx="12">
                    <c:v>45.689730140691395</c:v>
                  </c:pt>
                  <c:pt idx="13">
                    <c:v>72.764347078506177</c:v>
                  </c:pt>
                  <c:pt idx="14">
                    <c:v>78.998359101570841</c:v>
                  </c:pt>
                  <c:pt idx="15">
                    <c:v>75.669848195472994</c:v>
                  </c:pt>
                  <c:pt idx="16">
                    <c:v>50.269847952512613</c:v>
                  </c:pt>
                  <c:pt idx="17">
                    <c:v>68.808196468404617</c:v>
                  </c:pt>
                </c:numCache>
              </c:numRef>
            </c:plus>
            <c:minus>
              <c:numRef>
                <c:f>'[2]End point'!$Q$51:$Q$68</c:f>
                <c:numCache>
                  <c:formatCode>General</c:formatCode>
                  <c:ptCount val="18"/>
                  <c:pt idx="0">
                    <c:v>66.244030711742411</c:v>
                  </c:pt>
                  <c:pt idx="1">
                    <c:v>100.57420876031854</c:v>
                  </c:pt>
                  <c:pt idx="2">
                    <c:v>60.698099305161612</c:v>
                  </c:pt>
                  <c:pt idx="3">
                    <c:v>75.039084466235806</c:v>
                  </c:pt>
                  <c:pt idx="4">
                    <c:v>55.284524062553551</c:v>
                  </c:pt>
                  <c:pt idx="5">
                    <c:v>31.177178527014853</c:v>
                  </c:pt>
                  <c:pt idx="6">
                    <c:v>48.757187926351939</c:v>
                  </c:pt>
                  <c:pt idx="7">
                    <c:v>74.989025260134156</c:v>
                  </c:pt>
                  <c:pt idx="8">
                    <c:v>33.164696883004574</c:v>
                  </c:pt>
                  <c:pt idx="9">
                    <c:v>37.262278060461362</c:v>
                  </c:pt>
                  <c:pt idx="10">
                    <c:v>46.17354095987951</c:v>
                  </c:pt>
                  <c:pt idx="11">
                    <c:v>72.998675223336377</c:v>
                  </c:pt>
                  <c:pt idx="12">
                    <c:v>45.689730140691395</c:v>
                  </c:pt>
                  <c:pt idx="13">
                    <c:v>72.764347078506177</c:v>
                  </c:pt>
                  <c:pt idx="14">
                    <c:v>78.998359101570841</c:v>
                  </c:pt>
                  <c:pt idx="15">
                    <c:v>75.669848195472994</c:v>
                  </c:pt>
                  <c:pt idx="16">
                    <c:v>50.269847952512613</c:v>
                  </c:pt>
                  <c:pt idx="17">
                    <c:v>68.808196468404617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'[2]End point'!$B$51:$C$68</c:f>
              <c:multiLvlStrCache>
                <c:ptCount val="18"/>
                <c:lvl>
                  <c:pt idx="0">
                    <c:v>0</c:v>
                  </c:pt>
                  <c:pt idx="1">
                    <c:v>0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'[2]End point'!$P$51:$P$68</c:f>
              <c:numCache>
                <c:formatCode>General</c:formatCode>
                <c:ptCount val="18"/>
                <c:pt idx="0">
                  <c:v>242.77777777777777</c:v>
                </c:pt>
                <c:pt idx="1">
                  <c:v>319.22222222222217</c:v>
                </c:pt>
                <c:pt idx="2">
                  <c:v>199.72222222222223</c:v>
                </c:pt>
                <c:pt idx="3">
                  <c:v>190</c:v>
                </c:pt>
                <c:pt idx="4">
                  <c:v>191.11111111111109</c:v>
                </c:pt>
                <c:pt idx="5">
                  <c:v>160.55555555555557</c:v>
                </c:pt>
                <c:pt idx="6">
                  <c:v>243.05555555555557</c:v>
                </c:pt>
                <c:pt idx="7">
                  <c:v>208.05555555555557</c:v>
                </c:pt>
                <c:pt idx="8">
                  <c:v>178.05555555555554</c:v>
                </c:pt>
                <c:pt idx="9">
                  <c:v>159.44444444444446</c:v>
                </c:pt>
                <c:pt idx="10">
                  <c:v>223.05555555555554</c:v>
                </c:pt>
                <c:pt idx="11">
                  <c:v>244.44444444444446</c:v>
                </c:pt>
                <c:pt idx="12">
                  <c:v>223.0555555555556</c:v>
                </c:pt>
                <c:pt idx="13">
                  <c:v>232.7777777777778</c:v>
                </c:pt>
                <c:pt idx="14">
                  <c:v>235.55555555555557</c:v>
                </c:pt>
                <c:pt idx="15">
                  <c:v>243.88888888888889</c:v>
                </c:pt>
                <c:pt idx="16">
                  <c:v>251.38888888888889</c:v>
                </c:pt>
                <c:pt idx="17">
                  <c:v>286.66666666666669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E-4177-AAA5-A1F1157DC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7083615"/>
        <c:axId val="1567086527"/>
      </c:barChart>
      <c:catAx>
        <c:axId val="1567083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67086527"/>
        <c:crosses val="autoZero"/>
        <c:auto val="1"/>
        <c:lblAlgn val="ctr"/>
        <c:lblOffset val="100"/>
        <c:noMultiLvlLbl val="0"/>
      </c:catAx>
      <c:valAx>
        <c:axId val="156708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  MMP-3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67083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MMP-3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'[1]End point'!$P$5:$P$12</c:f>
              <c:numCache>
                <c:formatCode>General</c:formatCode>
                <c:ptCount val="8"/>
                <c:pt idx="0">
                  <c:v>0</c:v>
                </c:pt>
                <c:pt idx="1">
                  <c:v>78</c:v>
                </c:pt>
                <c:pt idx="2">
                  <c:v>156</c:v>
                </c:pt>
                <c:pt idx="3">
                  <c:v>312</c:v>
                </c:pt>
                <c:pt idx="4">
                  <c:v>625</c:v>
                </c:pt>
                <c:pt idx="5">
                  <c:v>1250</c:v>
                </c:pt>
                <c:pt idx="6">
                  <c:v>2500</c:v>
                </c:pt>
                <c:pt idx="7">
                  <c:v>5000</c:v>
                </c:pt>
              </c:numCache>
            </c:numRef>
          </c:xVal>
          <c:yVal>
            <c:numRef>
              <c:f>'[1]End point'!$T$5:$T$12</c:f>
              <c:numCache>
                <c:formatCode>General</c:formatCode>
                <c:ptCount val="8"/>
                <c:pt idx="0">
                  <c:v>0</c:v>
                </c:pt>
                <c:pt idx="1">
                  <c:v>0.156</c:v>
                </c:pt>
                <c:pt idx="2">
                  <c:v>0.33650000000000002</c:v>
                </c:pt>
                <c:pt idx="3">
                  <c:v>0.66150000000000009</c:v>
                </c:pt>
                <c:pt idx="4">
                  <c:v>1.1284999999999998</c:v>
                </c:pt>
                <c:pt idx="5">
                  <c:v>2.1125000000000003</c:v>
                </c:pt>
                <c:pt idx="6">
                  <c:v>3.1504999999999996</c:v>
                </c:pt>
                <c:pt idx="7">
                  <c:v>3.8275000000000001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7F-4006-A149-1C1F17A7B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NHDF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'[1]End point'!$Q$49:$Q$66</c:f>
                <c:numCache>
                  <c:formatCode>General</c:formatCode>
                  <c:ptCount val="18"/>
                  <c:pt idx="0">
                    <c:v>62.990666563182835</c:v>
                  </c:pt>
                  <c:pt idx="1">
                    <c:v>86.495321661460196</c:v>
                  </c:pt>
                  <c:pt idx="2">
                    <c:v>127.91887003638446</c:v>
                  </c:pt>
                  <c:pt idx="3">
                    <c:v>125.21367197248867</c:v>
                  </c:pt>
                  <c:pt idx="4">
                    <c:v>54.444444444444329</c:v>
                  </c:pt>
                  <c:pt idx="5">
                    <c:v>74.504306133089358</c:v>
                  </c:pt>
                  <c:pt idx="6">
                    <c:v>43.655320833055818</c:v>
                  </c:pt>
                  <c:pt idx="7">
                    <c:v>34.520525295346282</c:v>
                  </c:pt>
                  <c:pt idx="8">
                    <c:v>46.294814791110475</c:v>
                  </c:pt>
                  <c:pt idx="9">
                    <c:v>17.739155577523036</c:v>
                  </c:pt>
                  <c:pt idx="10">
                    <c:v>117.67028637806672</c:v>
                  </c:pt>
                  <c:pt idx="11">
                    <c:v>84.255799684777188</c:v>
                  </c:pt>
                  <c:pt idx="12">
                    <c:v>85.381416494333834</c:v>
                  </c:pt>
                  <c:pt idx="13">
                    <c:v>142.6650549407056</c:v>
                  </c:pt>
                  <c:pt idx="14">
                    <c:v>65.797575849375306</c:v>
                  </c:pt>
                  <c:pt idx="15">
                    <c:v>151.81514913266332</c:v>
                  </c:pt>
                  <c:pt idx="16">
                    <c:v>122.09937007552301</c:v>
                  </c:pt>
                  <c:pt idx="17">
                    <c:v>79.617139416641351</c:v>
                  </c:pt>
                </c:numCache>
              </c:numRef>
            </c:plus>
            <c:minus>
              <c:numRef>
                <c:f>'[1]End point'!$Q$49:$Q$66</c:f>
                <c:numCache>
                  <c:formatCode>General</c:formatCode>
                  <c:ptCount val="18"/>
                  <c:pt idx="0">
                    <c:v>62.990666563182835</c:v>
                  </c:pt>
                  <c:pt idx="1">
                    <c:v>86.495321661460196</c:v>
                  </c:pt>
                  <c:pt idx="2">
                    <c:v>127.91887003638446</c:v>
                  </c:pt>
                  <c:pt idx="3">
                    <c:v>125.21367197248867</c:v>
                  </c:pt>
                  <c:pt idx="4">
                    <c:v>54.444444444444329</c:v>
                  </c:pt>
                  <c:pt idx="5">
                    <c:v>74.504306133089358</c:v>
                  </c:pt>
                  <c:pt idx="6">
                    <c:v>43.655320833055818</c:v>
                  </c:pt>
                  <c:pt idx="7">
                    <c:v>34.520525295346282</c:v>
                  </c:pt>
                  <c:pt idx="8">
                    <c:v>46.294814791110475</c:v>
                  </c:pt>
                  <c:pt idx="9">
                    <c:v>17.739155577523036</c:v>
                  </c:pt>
                  <c:pt idx="10">
                    <c:v>117.67028637806672</c:v>
                  </c:pt>
                  <c:pt idx="11">
                    <c:v>84.255799684777188</c:v>
                  </c:pt>
                  <c:pt idx="12">
                    <c:v>85.381416494333834</c:v>
                  </c:pt>
                  <c:pt idx="13">
                    <c:v>142.6650549407056</c:v>
                  </c:pt>
                  <c:pt idx="14">
                    <c:v>65.797575849375306</c:v>
                  </c:pt>
                  <c:pt idx="15">
                    <c:v>151.81514913266332</c:v>
                  </c:pt>
                  <c:pt idx="16">
                    <c:v>122.09937007552301</c:v>
                  </c:pt>
                  <c:pt idx="17">
                    <c:v>79.617139416641351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'[1]End point'!$B$49:$C$66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'[1]End point'!$P$49:$P$66</c:f>
              <c:numCache>
                <c:formatCode>0.00</c:formatCode>
                <c:ptCount val="18"/>
                <c:pt idx="0">
                  <c:v>197.5</c:v>
                </c:pt>
                <c:pt idx="1">
                  <c:v>422.97979797979792</c:v>
                </c:pt>
                <c:pt idx="2">
                  <c:v>367.96296296296305</c:v>
                </c:pt>
                <c:pt idx="3">
                  <c:v>328.70370370370375</c:v>
                </c:pt>
                <c:pt idx="4">
                  <c:v>375</c:v>
                </c:pt>
                <c:pt idx="5">
                  <c:v>257.96296296296299</c:v>
                </c:pt>
                <c:pt idx="6">
                  <c:v>414.16666666666663</c:v>
                </c:pt>
                <c:pt idx="7">
                  <c:v>296.66666666666669</c:v>
                </c:pt>
                <c:pt idx="8">
                  <c:v>256.11111111111109</c:v>
                </c:pt>
                <c:pt idx="9">
                  <c:v>45.74074074074074</c:v>
                </c:pt>
                <c:pt idx="10">
                  <c:v>465.00000000000006</c:v>
                </c:pt>
                <c:pt idx="11">
                  <c:v>362.03703703703701</c:v>
                </c:pt>
                <c:pt idx="12">
                  <c:v>348.7037037037037</c:v>
                </c:pt>
                <c:pt idx="13">
                  <c:v>350.27777777777777</c:v>
                </c:pt>
                <c:pt idx="14">
                  <c:v>386.66666666666674</c:v>
                </c:pt>
                <c:pt idx="15">
                  <c:v>500.00000000000006</c:v>
                </c:pt>
                <c:pt idx="16">
                  <c:v>378.05555555555554</c:v>
                </c:pt>
                <c:pt idx="17">
                  <c:v>359.44444444444446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2-4488-B65F-2ED8CF6E6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MMP-3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0</xdr:rowOff>
    </xdr:from>
    <xdr:to>
      <xdr:col>22</xdr:col>
      <xdr:colOff>304800</xdr:colOff>
      <xdr:row>37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70</xdr:row>
      <xdr:rowOff>19050</xdr:rowOff>
    </xdr:from>
    <xdr:to>
      <xdr:col>13</xdr:col>
      <xdr:colOff>571500</xdr:colOff>
      <xdr:row>84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11</xdr:row>
      <xdr:rowOff>57150</xdr:rowOff>
    </xdr:from>
    <xdr:to>
      <xdr:col>27</xdr:col>
      <xdr:colOff>323850</xdr:colOff>
      <xdr:row>25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66</xdr:row>
      <xdr:rowOff>104775</xdr:rowOff>
    </xdr:from>
    <xdr:to>
      <xdr:col>12</xdr:col>
      <xdr:colOff>447674</xdr:colOff>
      <xdr:row>80</xdr:row>
      <xdr:rowOff>180975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wyniki%20miniatura\Magistrantka%20J_Trymbala\MMP3\NHDF_MMP-3%20_500%20razy%2027_10_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wyniki%20miniatura\Magistrantka%20J_Trymbala\MMP3\HaCaT_MMP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 point"/>
    </sheetNames>
    <sheetDataSet>
      <sheetData sheetId="0">
        <row r="5">
          <cell r="P5">
            <v>0</v>
          </cell>
          <cell r="T5">
            <v>0</v>
          </cell>
        </row>
        <row r="6">
          <cell r="P6">
            <v>78</v>
          </cell>
          <cell r="T6">
            <v>0.156</v>
          </cell>
        </row>
        <row r="7">
          <cell r="P7">
            <v>156</v>
          </cell>
          <cell r="T7">
            <v>0.33650000000000002</v>
          </cell>
        </row>
        <row r="8">
          <cell r="P8">
            <v>312</v>
          </cell>
          <cell r="T8">
            <v>0.66150000000000009</v>
          </cell>
        </row>
        <row r="9">
          <cell r="P9">
            <v>625</v>
          </cell>
          <cell r="T9">
            <v>1.1284999999999998</v>
          </cell>
        </row>
        <row r="10">
          <cell r="P10">
            <v>1250</v>
          </cell>
          <cell r="T10">
            <v>2.1125000000000003</v>
          </cell>
        </row>
        <row r="11">
          <cell r="P11">
            <v>2500</v>
          </cell>
          <cell r="T11">
            <v>3.1504999999999996</v>
          </cell>
        </row>
        <row r="12">
          <cell r="P12">
            <v>5000</v>
          </cell>
          <cell r="T12">
            <v>3.8275000000000001</v>
          </cell>
        </row>
        <row r="49">
          <cell r="B49" t="str">
            <v>K-</v>
          </cell>
          <cell r="P49">
            <v>197.5</v>
          </cell>
          <cell r="Q49">
            <v>62.990666563182835</v>
          </cell>
        </row>
        <row r="50">
          <cell r="B50" t="str">
            <v>K+</v>
          </cell>
          <cell r="P50">
            <v>422.97979797979792</v>
          </cell>
          <cell r="Q50">
            <v>86.495321661460196</v>
          </cell>
        </row>
        <row r="51">
          <cell r="B51" t="str">
            <v>Korzeń</v>
          </cell>
          <cell r="C51">
            <v>1</v>
          </cell>
          <cell r="P51">
            <v>367.96296296296305</v>
          </cell>
          <cell r="Q51">
            <v>127.91887003638446</v>
          </cell>
        </row>
        <row r="52">
          <cell r="C52">
            <v>5</v>
          </cell>
          <cell r="P52">
            <v>328.70370370370375</v>
          </cell>
          <cell r="Q52">
            <v>125.21367197248867</v>
          </cell>
        </row>
        <row r="53">
          <cell r="C53">
            <v>50</v>
          </cell>
          <cell r="P53">
            <v>375</v>
          </cell>
          <cell r="Q53">
            <v>54.444444444444329</v>
          </cell>
        </row>
        <row r="54">
          <cell r="C54">
            <v>100</v>
          </cell>
          <cell r="P54">
            <v>257.96296296296299</v>
          </cell>
          <cell r="Q54">
            <v>74.504306133089358</v>
          </cell>
        </row>
        <row r="55">
          <cell r="B55" t="str">
            <v>Liść</v>
          </cell>
          <cell r="C55">
            <v>1</v>
          </cell>
          <cell r="P55">
            <v>414.16666666666663</v>
          </cell>
          <cell r="Q55">
            <v>43.655320833055818</v>
          </cell>
        </row>
        <row r="56">
          <cell r="C56">
            <v>5</v>
          </cell>
          <cell r="P56">
            <v>296.66666666666669</v>
          </cell>
          <cell r="Q56">
            <v>34.520525295346282</v>
          </cell>
        </row>
        <row r="57">
          <cell r="C57">
            <v>50</v>
          </cell>
          <cell r="P57">
            <v>256.11111111111109</v>
          </cell>
          <cell r="Q57">
            <v>46.294814791110475</v>
          </cell>
        </row>
        <row r="58">
          <cell r="C58">
            <v>100</v>
          </cell>
          <cell r="P58">
            <v>45.74074074074074</v>
          </cell>
          <cell r="Q58">
            <v>17.739155577523036</v>
          </cell>
        </row>
        <row r="59">
          <cell r="B59" t="str">
            <v>Owoc zielony</v>
          </cell>
          <cell r="C59">
            <v>1</v>
          </cell>
          <cell r="P59">
            <v>465.00000000000006</v>
          </cell>
          <cell r="Q59">
            <v>117.67028637806672</v>
          </cell>
        </row>
        <row r="60">
          <cell r="C60">
            <v>5</v>
          </cell>
          <cell r="P60">
            <v>362.03703703703701</v>
          </cell>
          <cell r="Q60">
            <v>84.255799684777188</v>
          </cell>
        </row>
        <row r="61">
          <cell r="C61">
            <v>50</v>
          </cell>
          <cell r="P61">
            <v>348.7037037037037</v>
          </cell>
          <cell r="Q61">
            <v>85.381416494333834</v>
          </cell>
        </row>
        <row r="62">
          <cell r="C62">
            <v>100</v>
          </cell>
          <cell r="P62">
            <v>350.27777777777777</v>
          </cell>
          <cell r="Q62">
            <v>142.6650549407056</v>
          </cell>
        </row>
        <row r="63">
          <cell r="B63" t="str">
            <v>Owoc żółty</v>
          </cell>
          <cell r="C63">
            <v>1</v>
          </cell>
          <cell r="P63">
            <v>386.66666666666674</v>
          </cell>
          <cell r="Q63">
            <v>65.797575849375306</v>
          </cell>
        </row>
        <row r="64">
          <cell r="C64">
            <v>5</v>
          </cell>
          <cell r="P64">
            <v>500.00000000000006</v>
          </cell>
          <cell r="Q64">
            <v>151.81514913266332</v>
          </cell>
        </row>
        <row r="65">
          <cell r="C65">
            <v>50</v>
          </cell>
          <cell r="P65">
            <v>378.05555555555554</v>
          </cell>
          <cell r="Q65">
            <v>122.09937007552301</v>
          </cell>
        </row>
        <row r="66">
          <cell r="C66">
            <v>100</v>
          </cell>
          <cell r="P66">
            <v>359.44444444444446</v>
          </cell>
          <cell r="Q66">
            <v>79.617139416641351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 point"/>
    </sheetNames>
    <sheetDataSet>
      <sheetData sheetId="0">
        <row r="51">
          <cell r="B51" t="str">
            <v>K-</v>
          </cell>
          <cell r="C51">
            <v>0</v>
          </cell>
          <cell r="P51">
            <v>242.77777777777777</v>
          </cell>
          <cell r="Q51">
            <v>66.244030711742411</v>
          </cell>
        </row>
        <row r="52">
          <cell r="B52" t="str">
            <v>K+</v>
          </cell>
          <cell r="C52">
            <v>0</v>
          </cell>
          <cell r="P52">
            <v>319.22222222222217</v>
          </cell>
          <cell r="Q52">
            <v>100.57420876031854</v>
          </cell>
        </row>
        <row r="53">
          <cell r="B53" t="str">
            <v>Korzeń</v>
          </cell>
          <cell r="C53">
            <v>1</v>
          </cell>
          <cell r="P53">
            <v>199.72222222222223</v>
          </cell>
          <cell r="Q53">
            <v>60.698099305161612</v>
          </cell>
        </row>
        <row r="54">
          <cell r="C54">
            <v>5</v>
          </cell>
          <cell r="P54">
            <v>190</v>
          </cell>
          <cell r="Q54">
            <v>75.039084466235806</v>
          </cell>
        </row>
        <row r="55">
          <cell r="C55">
            <v>50</v>
          </cell>
          <cell r="P55">
            <v>191.11111111111109</v>
          </cell>
          <cell r="Q55">
            <v>55.284524062553551</v>
          </cell>
        </row>
        <row r="56">
          <cell r="C56">
            <v>100</v>
          </cell>
          <cell r="P56">
            <v>160.55555555555557</v>
          </cell>
          <cell r="Q56">
            <v>31.177178527014853</v>
          </cell>
        </row>
        <row r="57">
          <cell r="B57" t="str">
            <v>Liść</v>
          </cell>
          <cell r="C57">
            <v>1</v>
          </cell>
          <cell r="P57">
            <v>243.05555555555557</v>
          </cell>
          <cell r="Q57">
            <v>48.757187926351939</v>
          </cell>
        </row>
        <row r="58">
          <cell r="C58">
            <v>5</v>
          </cell>
          <cell r="P58">
            <v>208.05555555555557</v>
          </cell>
          <cell r="Q58">
            <v>74.989025260134156</v>
          </cell>
        </row>
        <row r="59">
          <cell r="C59">
            <v>50</v>
          </cell>
          <cell r="P59">
            <v>178.05555555555554</v>
          </cell>
          <cell r="Q59">
            <v>33.164696883004574</v>
          </cell>
        </row>
        <row r="60">
          <cell r="C60">
            <v>100</v>
          </cell>
          <cell r="P60">
            <v>159.44444444444446</v>
          </cell>
          <cell r="Q60">
            <v>37.262278060461362</v>
          </cell>
        </row>
        <row r="61">
          <cell r="B61" t="str">
            <v>Owoc zielony</v>
          </cell>
          <cell r="C61">
            <v>1</v>
          </cell>
          <cell r="P61">
            <v>223.05555555555554</v>
          </cell>
          <cell r="Q61">
            <v>46.17354095987951</v>
          </cell>
        </row>
        <row r="62">
          <cell r="C62">
            <v>5</v>
          </cell>
          <cell r="P62">
            <v>244.44444444444446</v>
          </cell>
          <cell r="Q62">
            <v>72.998675223336377</v>
          </cell>
        </row>
        <row r="63">
          <cell r="C63">
            <v>50</v>
          </cell>
          <cell r="P63">
            <v>223.0555555555556</v>
          </cell>
          <cell r="Q63">
            <v>45.689730140691395</v>
          </cell>
        </row>
        <row r="64">
          <cell r="C64">
            <v>100</v>
          </cell>
          <cell r="P64">
            <v>232.7777777777778</v>
          </cell>
          <cell r="Q64">
            <v>72.764347078506177</v>
          </cell>
        </row>
        <row r="65">
          <cell r="B65" t="str">
            <v>Owoc żółty</v>
          </cell>
          <cell r="C65">
            <v>1</v>
          </cell>
          <cell r="P65">
            <v>235.55555555555557</v>
          </cell>
          <cell r="Q65">
            <v>78.998359101570841</v>
          </cell>
        </row>
        <row r="66">
          <cell r="C66">
            <v>5</v>
          </cell>
          <cell r="P66">
            <v>243.88888888888889</v>
          </cell>
          <cell r="Q66">
            <v>75.669848195472994</v>
          </cell>
        </row>
        <row r="67">
          <cell r="C67">
            <v>50</v>
          </cell>
          <cell r="P67">
            <v>251.38888888888889</v>
          </cell>
          <cell r="Q67">
            <v>50.269847952512613</v>
          </cell>
        </row>
        <row r="68">
          <cell r="C68">
            <v>100</v>
          </cell>
          <cell r="P68">
            <v>286.66666666666669</v>
          </cell>
          <cell r="Q68">
            <v>68.808196468404617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8"/>
  <sheetViews>
    <sheetView topLeftCell="A47" workbookViewId="0">
      <selection activeCell="P78" sqref="P78"/>
    </sheetView>
  </sheetViews>
  <sheetFormatPr defaultRowHeight="15" x14ac:dyDescent="0.25"/>
  <sheetData>
    <row r="2" spans="1:20" x14ac:dyDescent="0.25">
      <c r="A2" s="1" t="s">
        <v>0</v>
      </c>
    </row>
    <row r="3" spans="1:20" x14ac:dyDescent="0.25">
      <c r="A3" s="1" t="s">
        <v>1</v>
      </c>
    </row>
    <row r="4" spans="1:20" x14ac:dyDescent="0.25">
      <c r="A4" s="1" t="s">
        <v>2</v>
      </c>
    </row>
    <row r="5" spans="1:20" x14ac:dyDescent="0.25">
      <c r="A5" s="1" t="s">
        <v>30</v>
      </c>
    </row>
    <row r="6" spans="1:20" x14ac:dyDescent="0.25">
      <c r="A6" s="1" t="s">
        <v>3</v>
      </c>
    </row>
    <row r="7" spans="1:20" x14ac:dyDescent="0.25">
      <c r="A7" s="1" t="s">
        <v>4</v>
      </c>
    </row>
    <row r="8" spans="1:20" x14ac:dyDescent="0.25">
      <c r="A8" s="1" t="s">
        <v>5</v>
      </c>
    </row>
    <row r="9" spans="1:20" x14ac:dyDescent="0.25">
      <c r="A9" s="1" t="s">
        <v>6</v>
      </c>
      <c r="D9" s="1" t="s">
        <v>7</v>
      </c>
    </row>
    <row r="12" spans="1:20" x14ac:dyDescent="0.25">
      <c r="P12" s="2" t="s">
        <v>8</v>
      </c>
      <c r="Q12">
        <v>1</v>
      </c>
      <c r="R12">
        <v>2</v>
      </c>
      <c r="S12" s="2" t="s">
        <v>9</v>
      </c>
      <c r="T12" t="s">
        <v>10</v>
      </c>
    </row>
    <row r="13" spans="1:20" x14ac:dyDescent="0.25">
      <c r="B13" t="s">
        <v>11</v>
      </c>
      <c r="O13" t="s">
        <v>12</v>
      </c>
      <c r="P13" s="2">
        <v>0</v>
      </c>
      <c r="Q13">
        <v>6.3E-2</v>
      </c>
      <c r="R13">
        <v>0.06</v>
      </c>
      <c r="S13" s="2">
        <v>6.1499999999999999E-2</v>
      </c>
      <c r="T13">
        <v>0</v>
      </c>
    </row>
    <row r="14" spans="1:20" x14ac:dyDescent="0.25"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3">
        <v>11</v>
      </c>
      <c r="M14" s="3">
        <v>12</v>
      </c>
      <c r="P14" s="2">
        <v>78</v>
      </c>
      <c r="Q14">
        <v>0.22</v>
      </c>
      <c r="R14">
        <v>0.215</v>
      </c>
      <c r="S14" s="2">
        <v>0.2175</v>
      </c>
      <c r="T14">
        <v>0.156</v>
      </c>
    </row>
    <row r="15" spans="1:20" x14ac:dyDescent="0.25">
      <c r="A15" s="3" t="s">
        <v>13</v>
      </c>
      <c r="B15" s="4">
        <v>0.36899999999999999</v>
      </c>
      <c r="C15" s="5">
        <v>0.33300000000000002</v>
      </c>
      <c r="D15" s="5">
        <v>0.26700000000000002</v>
      </c>
      <c r="E15" s="6">
        <v>0.23899999999999999</v>
      </c>
      <c r="F15" s="6">
        <v>0.22600000000000001</v>
      </c>
      <c r="G15" s="6">
        <v>0.308</v>
      </c>
      <c r="H15" s="5">
        <v>0.19500000000000001</v>
      </c>
      <c r="I15" s="5">
        <v>0.222</v>
      </c>
      <c r="J15" s="5">
        <v>0.20200000000000001</v>
      </c>
      <c r="K15" s="6">
        <v>0.18099999999999999</v>
      </c>
      <c r="L15" s="6">
        <v>0.216</v>
      </c>
      <c r="M15" s="7"/>
      <c r="P15" s="2">
        <v>156</v>
      </c>
      <c r="Q15">
        <v>0.4</v>
      </c>
      <c r="R15">
        <v>0.39600000000000002</v>
      </c>
      <c r="S15" s="2">
        <v>0.39800000000000002</v>
      </c>
      <c r="T15">
        <v>0.33650000000000002</v>
      </c>
    </row>
    <row r="16" spans="1:20" x14ac:dyDescent="0.25">
      <c r="A16" s="3" t="s">
        <v>14</v>
      </c>
      <c r="B16" s="8">
        <v>0.39600000000000002</v>
      </c>
      <c r="C16" s="9">
        <v>0.34300000000000003</v>
      </c>
      <c r="D16" s="9">
        <v>0.24199999999999999</v>
      </c>
      <c r="E16" s="10">
        <v>0.17899999999999999</v>
      </c>
      <c r="F16" s="10">
        <v>0.19700000000000001</v>
      </c>
      <c r="G16" s="10">
        <v>0.24099999999999999</v>
      </c>
      <c r="H16" s="9">
        <v>0.182</v>
      </c>
      <c r="I16" s="9">
        <v>0.19400000000000001</v>
      </c>
      <c r="J16" s="9">
        <v>0.20699999999999999</v>
      </c>
      <c r="K16" s="10">
        <v>0.16600000000000001</v>
      </c>
      <c r="L16" s="10">
        <v>0.189</v>
      </c>
      <c r="M16" s="11"/>
      <c r="P16" s="2">
        <v>312</v>
      </c>
      <c r="Q16">
        <v>0.77400000000000002</v>
      </c>
      <c r="R16">
        <v>0.67200000000000004</v>
      </c>
      <c r="S16" s="2">
        <v>0.72300000000000009</v>
      </c>
      <c r="T16">
        <v>0.66150000000000009</v>
      </c>
    </row>
    <row r="17" spans="1:20" x14ac:dyDescent="0.25">
      <c r="A17" s="3" t="s">
        <v>15</v>
      </c>
      <c r="B17" s="8">
        <v>0.28599999999999998</v>
      </c>
      <c r="C17" s="9">
        <v>0.224</v>
      </c>
      <c r="D17" s="9">
        <v>0.371</v>
      </c>
      <c r="E17" s="10">
        <v>0.16900000000000001</v>
      </c>
      <c r="F17" s="10">
        <v>0.184</v>
      </c>
      <c r="G17" s="10">
        <v>0.28699999999999998</v>
      </c>
      <c r="H17" s="9">
        <v>0.22900000000000001</v>
      </c>
      <c r="I17" s="9">
        <v>0.245</v>
      </c>
      <c r="J17" s="9">
        <v>0.245</v>
      </c>
      <c r="K17" s="10">
        <v>0.28599999999999998</v>
      </c>
      <c r="L17" s="10">
        <v>0.20799999999999999</v>
      </c>
      <c r="M17" s="11"/>
      <c r="P17" s="2">
        <v>625</v>
      </c>
      <c r="Q17">
        <v>1.2070000000000001</v>
      </c>
      <c r="R17">
        <v>1.173</v>
      </c>
      <c r="S17" s="2">
        <v>1.19</v>
      </c>
      <c r="T17">
        <v>1.1284999999999998</v>
      </c>
    </row>
    <row r="18" spans="1:20" x14ac:dyDescent="0.25">
      <c r="A18" s="3" t="s">
        <v>16</v>
      </c>
      <c r="B18" s="8">
        <v>0.317</v>
      </c>
      <c r="C18" s="9">
        <v>0.19800000000000001</v>
      </c>
      <c r="D18" s="9">
        <v>0.35399999999999998</v>
      </c>
      <c r="E18" s="10">
        <v>0.17899999999999999</v>
      </c>
      <c r="F18" s="10">
        <v>0.17499999999999999</v>
      </c>
      <c r="G18" s="10">
        <v>0.23899999999999999</v>
      </c>
      <c r="H18" s="9">
        <v>0.17699999999999999</v>
      </c>
      <c r="I18" s="9">
        <v>0.248</v>
      </c>
      <c r="J18" s="9">
        <v>0.249</v>
      </c>
      <c r="K18" s="10">
        <v>0.20300000000000001</v>
      </c>
      <c r="L18" s="10">
        <v>0.23200000000000001</v>
      </c>
      <c r="M18" s="11"/>
      <c r="P18" s="2">
        <v>1250</v>
      </c>
      <c r="Q18">
        <v>2.0430000000000001</v>
      </c>
      <c r="R18">
        <v>2.3050000000000002</v>
      </c>
      <c r="S18" s="2">
        <v>2.1740000000000004</v>
      </c>
      <c r="T18">
        <v>2.1125000000000003</v>
      </c>
    </row>
    <row r="19" spans="1:20" x14ac:dyDescent="0.25">
      <c r="A19" s="3" t="s">
        <v>17</v>
      </c>
      <c r="B19" s="8">
        <v>0.29699999999999999</v>
      </c>
      <c r="C19" s="9">
        <v>0.41399999999999998</v>
      </c>
      <c r="D19" s="9">
        <v>0.32900000000000001</v>
      </c>
      <c r="E19" s="10">
        <v>0.245</v>
      </c>
      <c r="F19" s="10">
        <v>0.23799999999999999</v>
      </c>
      <c r="G19" s="10">
        <v>0.223</v>
      </c>
      <c r="H19" s="9">
        <v>0.21099999999999999</v>
      </c>
      <c r="I19" s="9">
        <v>0.25600000000000001</v>
      </c>
      <c r="J19" s="10">
        <v>0.27900000000000003</v>
      </c>
      <c r="K19" s="10">
        <v>0.25700000000000001</v>
      </c>
      <c r="L19" s="10">
        <v>0.34</v>
      </c>
      <c r="M19" s="11"/>
      <c r="P19" s="2">
        <v>2500</v>
      </c>
      <c r="Q19">
        <v>3.2269999999999999</v>
      </c>
      <c r="R19">
        <v>3.1970000000000001</v>
      </c>
      <c r="S19" s="2">
        <v>3.2119999999999997</v>
      </c>
      <c r="T19">
        <v>3.1504999999999996</v>
      </c>
    </row>
    <row r="20" spans="1:20" x14ac:dyDescent="0.25">
      <c r="A20" s="3" t="s">
        <v>18</v>
      </c>
      <c r="B20" s="8">
        <v>0.22500000000000001</v>
      </c>
      <c r="C20" s="9">
        <v>0.41399999999999998</v>
      </c>
      <c r="D20" s="9">
        <v>0.35599999999999998</v>
      </c>
      <c r="E20" s="10">
        <v>0.20699999999999999</v>
      </c>
      <c r="F20" s="10">
        <v>0.254</v>
      </c>
      <c r="G20" s="10">
        <v>0.24299999999999999</v>
      </c>
      <c r="H20" s="9">
        <v>0.22600000000000001</v>
      </c>
      <c r="I20" s="9">
        <v>0.28699999999999998</v>
      </c>
      <c r="J20" s="10">
        <v>0.28000000000000003</v>
      </c>
      <c r="K20" s="10">
        <v>0.253</v>
      </c>
      <c r="L20" s="10">
        <v>0.318</v>
      </c>
      <c r="M20" s="11"/>
      <c r="P20" s="2">
        <v>5000</v>
      </c>
      <c r="Q20">
        <v>3.8359999999999999</v>
      </c>
      <c r="R20">
        <v>3.9420000000000002</v>
      </c>
      <c r="S20" s="2">
        <v>3.8890000000000002</v>
      </c>
      <c r="T20">
        <v>3.8275000000000001</v>
      </c>
    </row>
    <row r="21" spans="1:20" x14ac:dyDescent="0.25">
      <c r="A21" s="3" t="s">
        <v>19</v>
      </c>
      <c r="B21" s="8">
        <v>0.46500000000000002</v>
      </c>
      <c r="C21" s="9">
        <v>0.317</v>
      </c>
      <c r="D21" s="9">
        <v>0.3</v>
      </c>
      <c r="E21" s="10">
        <v>0.29699999999999999</v>
      </c>
      <c r="F21" s="10">
        <v>0.26</v>
      </c>
      <c r="G21" s="10">
        <v>0.26</v>
      </c>
      <c r="H21" s="9">
        <v>0.27600000000000002</v>
      </c>
      <c r="I21" s="9">
        <v>0.26600000000000001</v>
      </c>
      <c r="J21" s="10">
        <v>0.28100000000000003</v>
      </c>
      <c r="K21" s="10">
        <v>0.36199999999999999</v>
      </c>
      <c r="L21" s="10">
        <v>0.34599999999999997</v>
      </c>
      <c r="M21" s="11"/>
    </row>
    <row r="22" spans="1:20" x14ac:dyDescent="0.25">
      <c r="A22" s="3" t="s">
        <v>20</v>
      </c>
      <c r="B22" s="12">
        <v>0.46500000000000002</v>
      </c>
      <c r="C22" s="13">
        <v>0.34200000000000003</v>
      </c>
      <c r="D22" s="13">
        <v>0.4</v>
      </c>
      <c r="E22" s="14">
        <v>0.35599999999999998</v>
      </c>
      <c r="F22" s="14">
        <v>0.308</v>
      </c>
      <c r="G22" s="14">
        <v>0.316</v>
      </c>
      <c r="H22" s="13">
        <v>0.252</v>
      </c>
      <c r="I22" s="13">
        <v>0.36899999999999999</v>
      </c>
      <c r="J22" s="14">
        <v>0.25700000000000001</v>
      </c>
      <c r="K22" s="14">
        <v>0.48199999999999998</v>
      </c>
      <c r="L22" s="14">
        <v>0.313</v>
      </c>
      <c r="M22" s="15"/>
    </row>
    <row r="26" spans="1:20" x14ac:dyDescent="0.25">
      <c r="B26" t="s">
        <v>10</v>
      </c>
    </row>
    <row r="27" spans="1:20" x14ac:dyDescent="0.25">
      <c r="B27" s="16">
        <f>B15-0.0615</f>
        <v>0.3075</v>
      </c>
      <c r="C27" s="16">
        <f t="shared" ref="C27:L27" si="0">C15-0.0615</f>
        <v>0.27150000000000002</v>
      </c>
      <c r="D27" s="16">
        <f t="shared" si="0"/>
        <v>0.20550000000000002</v>
      </c>
      <c r="E27">
        <f t="shared" si="0"/>
        <v>0.17749999999999999</v>
      </c>
      <c r="F27">
        <f t="shared" si="0"/>
        <v>0.16450000000000001</v>
      </c>
      <c r="G27">
        <f t="shared" si="0"/>
        <v>0.2465</v>
      </c>
      <c r="H27" s="16">
        <f t="shared" si="0"/>
        <v>0.13350000000000001</v>
      </c>
      <c r="I27" s="16">
        <f t="shared" si="0"/>
        <v>0.1605</v>
      </c>
      <c r="J27" s="16">
        <f t="shared" si="0"/>
        <v>0.14050000000000001</v>
      </c>
      <c r="K27">
        <f t="shared" si="0"/>
        <v>0.1195</v>
      </c>
      <c r="L27">
        <f t="shared" si="0"/>
        <v>0.1545</v>
      </c>
    </row>
    <row r="28" spans="1:20" x14ac:dyDescent="0.25">
      <c r="B28" s="16">
        <f t="shared" ref="B28:L34" si="1">B16-0.0615</f>
        <v>0.33450000000000002</v>
      </c>
      <c r="C28" s="16">
        <f t="shared" si="1"/>
        <v>0.28150000000000003</v>
      </c>
      <c r="D28" s="16">
        <f t="shared" si="1"/>
        <v>0.18049999999999999</v>
      </c>
      <c r="E28">
        <f t="shared" si="1"/>
        <v>0.11749999999999999</v>
      </c>
      <c r="F28">
        <f t="shared" si="1"/>
        <v>0.13550000000000001</v>
      </c>
      <c r="G28">
        <f t="shared" si="1"/>
        <v>0.17949999999999999</v>
      </c>
      <c r="H28" s="16">
        <f t="shared" si="1"/>
        <v>0.1205</v>
      </c>
      <c r="I28" s="16">
        <f t="shared" si="1"/>
        <v>0.13250000000000001</v>
      </c>
      <c r="J28" s="16">
        <f t="shared" si="1"/>
        <v>0.14549999999999999</v>
      </c>
      <c r="K28">
        <f t="shared" si="1"/>
        <v>0.10450000000000001</v>
      </c>
      <c r="L28">
        <f t="shared" si="1"/>
        <v>0.1275</v>
      </c>
    </row>
    <row r="29" spans="1:20" x14ac:dyDescent="0.25">
      <c r="B29" s="16">
        <f t="shared" si="1"/>
        <v>0.22449999999999998</v>
      </c>
      <c r="C29" s="16">
        <f t="shared" si="1"/>
        <v>0.16250000000000001</v>
      </c>
      <c r="D29" s="16">
        <f t="shared" si="1"/>
        <v>0.3095</v>
      </c>
      <c r="E29">
        <f t="shared" si="1"/>
        <v>0.10750000000000001</v>
      </c>
      <c r="F29">
        <f t="shared" si="1"/>
        <v>0.1225</v>
      </c>
      <c r="G29">
        <f t="shared" si="1"/>
        <v>0.22549999999999998</v>
      </c>
      <c r="H29" s="16">
        <f t="shared" si="1"/>
        <v>0.16750000000000001</v>
      </c>
      <c r="I29" s="16">
        <f t="shared" si="1"/>
        <v>0.1835</v>
      </c>
      <c r="J29" s="16">
        <f t="shared" si="1"/>
        <v>0.1835</v>
      </c>
      <c r="K29">
        <f t="shared" si="1"/>
        <v>0.22449999999999998</v>
      </c>
      <c r="L29">
        <f t="shared" si="1"/>
        <v>0.14649999999999999</v>
      </c>
    </row>
    <row r="30" spans="1:20" x14ac:dyDescent="0.25">
      <c r="B30" s="16">
        <f t="shared" si="1"/>
        <v>0.2555</v>
      </c>
      <c r="C30" s="16">
        <f t="shared" si="1"/>
        <v>0.13650000000000001</v>
      </c>
      <c r="D30" s="16">
        <f t="shared" si="1"/>
        <v>0.29249999999999998</v>
      </c>
      <c r="E30">
        <f t="shared" si="1"/>
        <v>0.11749999999999999</v>
      </c>
      <c r="F30">
        <f t="shared" si="1"/>
        <v>0.11349999999999999</v>
      </c>
      <c r="G30">
        <f t="shared" si="1"/>
        <v>0.17749999999999999</v>
      </c>
      <c r="H30" s="16">
        <f t="shared" si="1"/>
        <v>0.11549999999999999</v>
      </c>
      <c r="I30" s="16">
        <f t="shared" si="1"/>
        <v>0.1865</v>
      </c>
      <c r="J30" s="16">
        <f t="shared" si="1"/>
        <v>0.1875</v>
      </c>
      <c r="K30">
        <f t="shared" si="1"/>
        <v>0.14150000000000001</v>
      </c>
      <c r="L30">
        <f t="shared" si="1"/>
        <v>0.17050000000000001</v>
      </c>
    </row>
    <row r="31" spans="1:20" x14ac:dyDescent="0.25">
      <c r="B31" s="16">
        <f t="shared" si="1"/>
        <v>0.23549999999999999</v>
      </c>
      <c r="C31" s="16">
        <f t="shared" si="1"/>
        <v>0.35249999999999998</v>
      </c>
      <c r="D31" s="16">
        <f t="shared" si="1"/>
        <v>0.26750000000000002</v>
      </c>
      <c r="E31">
        <f t="shared" si="1"/>
        <v>0.1835</v>
      </c>
      <c r="F31">
        <f t="shared" si="1"/>
        <v>0.17649999999999999</v>
      </c>
      <c r="G31">
        <f t="shared" si="1"/>
        <v>0.1615</v>
      </c>
      <c r="H31" s="16">
        <f t="shared" si="1"/>
        <v>0.14949999999999999</v>
      </c>
      <c r="I31" s="16">
        <f t="shared" si="1"/>
        <v>0.19450000000000001</v>
      </c>
      <c r="J31">
        <f t="shared" si="1"/>
        <v>0.21750000000000003</v>
      </c>
      <c r="K31">
        <f t="shared" si="1"/>
        <v>0.19550000000000001</v>
      </c>
      <c r="L31">
        <f t="shared" si="1"/>
        <v>0.27850000000000003</v>
      </c>
    </row>
    <row r="32" spans="1:20" x14ac:dyDescent="0.25">
      <c r="B32" s="16">
        <f t="shared" si="1"/>
        <v>0.16350000000000001</v>
      </c>
      <c r="C32" s="16">
        <f t="shared" si="1"/>
        <v>0.35249999999999998</v>
      </c>
      <c r="D32" s="16">
        <f t="shared" si="1"/>
        <v>0.29449999999999998</v>
      </c>
      <c r="E32">
        <f t="shared" si="1"/>
        <v>0.14549999999999999</v>
      </c>
      <c r="F32">
        <f t="shared" si="1"/>
        <v>0.1925</v>
      </c>
      <c r="G32">
        <f t="shared" si="1"/>
        <v>0.18149999999999999</v>
      </c>
      <c r="H32" s="16">
        <f t="shared" si="1"/>
        <v>0.16450000000000001</v>
      </c>
      <c r="I32" s="16">
        <f t="shared" si="1"/>
        <v>0.22549999999999998</v>
      </c>
      <c r="J32">
        <f t="shared" si="1"/>
        <v>0.21850000000000003</v>
      </c>
      <c r="K32">
        <f t="shared" si="1"/>
        <v>0.1915</v>
      </c>
      <c r="L32">
        <f t="shared" si="1"/>
        <v>0.25650000000000001</v>
      </c>
    </row>
    <row r="33" spans="2:12" x14ac:dyDescent="0.25">
      <c r="B33" s="16">
        <f t="shared" si="1"/>
        <v>0.40350000000000003</v>
      </c>
      <c r="C33" s="16">
        <f t="shared" si="1"/>
        <v>0.2555</v>
      </c>
      <c r="D33" s="16">
        <f t="shared" si="1"/>
        <v>0.23849999999999999</v>
      </c>
      <c r="E33">
        <f t="shared" si="1"/>
        <v>0.23549999999999999</v>
      </c>
      <c r="F33">
        <f t="shared" si="1"/>
        <v>0.19850000000000001</v>
      </c>
      <c r="G33">
        <f t="shared" si="1"/>
        <v>0.19850000000000001</v>
      </c>
      <c r="H33" s="16">
        <f t="shared" si="1"/>
        <v>0.21450000000000002</v>
      </c>
      <c r="I33" s="16">
        <f t="shared" si="1"/>
        <v>0.20450000000000002</v>
      </c>
      <c r="J33">
        <f t="shared" si="1"/>
        <v>0.21950000000000003</v>
      </c>
      <c r="K33">
        <f t="shared" si="1"/>
        <v>0.30049999999999999</v>
      </c>
      <c r="L33">
        <f t="shared" si="1"/>
        <v>0.28449999999999998</v>
      </c>
    </row>
    <row r="34" spans="2:12" x14ac:dyDescent="0.25">
      <c r="B34" s="16">
        <f t="shared" si="1"/>
        <v>0.40350000000000003</v>
      </c>
      <c r="C34" s="16">
        <f t="shared" si="1"/>
        <v>0.28050000000000003</v>
      </c>
      <c r="D34" s="16">
        <f t="shared" si="1"/>
        <v>0.33850000000000002</v>
      </c>
      <c r="E34">
        <f t="shared" si="1"/>
        <v>0.29449999999999998</v>
      </c>
      <c r="F34">
        <f t="shared" si="1"/>
        <v>0.2465</v>
      </c>
      <c r="G34">
        <f t="shared" si="1"/>
        <v>0.2545</v>
      </c>
      <c r="H34" s="16">
        <f t="shared" si="1"/>
        <v>0.1905</v>
      </c>
      <c r="I34" s="16">
        <f t="shared" si="1"/>
        <v>0.3075</v>
      </c>
      <c r="J34">
        <f t="shared" si="1"/>
        <v>0.19550000000000001</v>
      </c>
      <c r="K34">
        <f t="shared" si="1"/>
        <v>0.42049999999999998</v>
      </c>
      <c r="L34">
        <f t="shared" si="1"/>
        <v>0.2515</v>
      </c>
    </row>
    <row r="37" spans="2:12" x14ac:dyDescent="0.25">
      <c r="B37" t="s">
        <v>21</v>
      </c>
    </row>
    <row r="38" spans="2:12" x14ac:dyDescent="0.25">
      <c r="B38" s="17">
        <f>B27/0.0009</f>
        <v>341.66666666666669</v>
      </c>
      <c r="C38" s="17">
        <f t="shared" ref="C38:L38" si="2">C27/0.0009</f>
        <v>301.66666666666669</v>
      </c>
      <c r="D38" s="17">
        <f t="shared" si="2"/>
        <v>228.33333333333337</v>
      </c>
      <c r="E38" s="18">
        <f t="shared" si="2"/>
        <v>197.22222222222223</v>
      </c>
      <c r="F38" s="18">
        <f t="shared" si="2"/>
        <v>182.7777777777778</v>
      </c>
      <c r="G38" s="18">
        <f t="shared" si="2"/>
        <v>273.88888888888891</v>
      </c>
      <c r="H38" s="17">
        <f t="shared" si="2"/>
        <v>148.33333333333334</v>
      </c>
      <c r="I38" s="17">
        <f t="shared" si="2"/>
        <v>178.33333333333334</v>
      </c>
      <c r="J38" s="17">
        <f t="shared" si="2"/>
        <v>156.11111111111114</v>
      </c>
      <c r="K38" s="18">
        <f t="shared" si="2"/>
        <v>132.77777777777777</v>
      </c>
      <c r="L38" s="18">
        <f t="shared" si="2"/>
        <v>171.66666666666666</v>
      </c>
    </row>
    <row r="39" spans="2:12" x14ac:dyDescent="0.25">
      <c r="B39" s="17">
        <f t="shared" ref="B39:L45" si="3">B28/0.0009</f>
        <v>371.66666666666669</v>
      </c>
      <c r="C39" s="17">
        <f t="shared" si="3"/>
        <v>312.77777777777783</v>
      </c>
      <c r="D39" s="17">
        <f t="shared" si="3"/>
        <v>200.55555555555554</v>
      </c>
      <c r="E39" s="18">
        <f t="shared" si="3"/>
        <v>130.55555555555554</v>
      </c>
      <c r="F39" s="18">
        <f t="shared" si="3"/>
        <v>150.55555555555557</v>
      </c>
      <c r="G39" s="18">
        <f t="shared" si="3"/>
        <v>199.44444444444443</v>
      </c>
      <c r="H39" s="17">
        <f t="shared" si="3"/>
        <v>133.88888888888889</v>
      </c>
      <c r="I39" s="17">
        <f t="shared" si="3"/>
        <v>147.22222222222223</v>
      </c>
      <c r="J39" s="17">
        <f t="shared" si="3"/>
        <v>161.66666666666666</v>
      </c>
      <c r="K39" s="18">
        <f t="shared" si="3"/>
        <v>116.11111111111113</v>
      </c>
      <c r="L39" s="18">
        <f t="shared" si="3"/>
        <v>141.66666666666669</v>
      </c>
    </row>
    <row r="40" spans="2:12" x14ac:dyDescent="0.25">
      <c r="B40" s="17">
        <f t="shared" si="3"/>
        <v>249.44444444444443</v>
      </c>
      <c r="C40" s="17">
        <f t="shared" si="3"/>
        <v>180.55555555555557</v>
      </c>
      <c r="D40" s="17">
        <f t="shared" si="3"/>
        <v>343.88888888888891</v>
      </c>
      <c r="E40" s="18">
        <f t="shared" si="3"/>
        <v>119.44444444444446</v>
      </c>
      <c r="F40" s="18">
        <f t="shared" si="3"/>
        <v>136.11111111111111</v>
      </c>
      <c r="G40" s="18">
        <f t="shared" si="3"/>
        <v>250.55555555555554</v>
      </c>
      <c r="H40" s="17">
        <f t="shared" si="3"/>
        <v>186.11111111111111</v>
      </c>
      <c r="I40" s="17">
        <f t="shared" si="3"/>
        <v>203.88888888888889</v>
      </c>
      <c r="J40" s="17">
        <f t="shared" si="3"/>
        <v>203.88888888888889</v>
      </c>
      <c r="K40" s="18">
        <f t="shared" si="3"/>
        <v>249.44444444444443</v>
      </c>
      <c r="L40" s="18">
        <f t="shared" si="3"/>
        <v>162.77777777777777</v>
      </c>
    </row>
    <row r="41" spans="2:12" x14ac:dyDescent="0.25">
      <c r="B41" s="17">
        <f t="shared" si="3"/>
        <v>283.88888888888891</v>
      </c>
      <c r="C41" s="17">
        <f t="shared" si="3"/>
        <v>151.66666666666669</v>
      </c>
      <c r="D41" s="17">
        <f t="shared" si="3"/>
        <v>325</v>
      </c>
      <c r="E41" s="18">
        <f t="shared" si="3"/>
        <v>130.55555555555554</v>
      </c>
      <c r="F41" s="18">
        <f t="shared" si="3"/>
        <v>126.1111111111111</v>
      </c>
      <c r="G41" s="18">
        <f t="shared" si="3"/>
        <v>197.22222222222223</v>
      </c>
      <c r="H41" s="17">
        <f t="shared" si="3"/>
        <v>128.33333333333331</v>
      </c>
      <c r="I41" s="17">
        <f t="shared" si="3"/>
        <v>207.22222222222223</v>
      </c>
      <c r="J41" s="17">
        <f t="shared" si="3"/>
        <v>208.33333333333334</v>
      </c>
      <c r="K41" s="18">
        <f t="shared" si="3"/>
        <v>157.22222222222226</v>
      </c>
      <c r="L41" s="18">
        <f t="shared" si="3"/>
        <v>189.44444444444446</v>
      </c>
    </row>
    <row r="42" spans="2:12" x14ac:dyDescent="0.25">
      <c r="B42" s="17">
        <f t="shared" si="3"/>
        <v>261.66666666666669</v>
      </c>
      <c r="C42" s="17">
        <f t="shared" si="3"/>
        <v>391.66666666666663</v>
      </c>
      <c r="D42" s="17">
        <f t="shared" si="3"/>
        <v>297.22222222222223</v>
      </c>
      <c r="E42" s="18">
        <f t="shared" si="3"/>
        <v>203.88888888888889</v>
      </c>
      <c r="F42" s="18">
        <f t="shared" si="3"/>
        <v>196.11111111111111</v>
      </c>
      <c r="G42" s="18">
        <f t="shared" si="3"/>
        <v>179.44444444444446</v>
      </c>
      <c r="H42" s="17">
        <f t="shared" si="3"/>
        <v>166.11111111111111</v>
      </c>
      <c r="I42" s="17">
        <f t="shared" si="3"/>
        <v>216.11111111111111</v>
      </c>
      <c r="J42" s="18">
        <f t="shared" si="3"/>
        <v>241.66666666666671</v>
      </c>
      <c r="K42" s="18">
        <f t="shared" si="3"/>
        <v>217.22222222222223</v>
      </c>
      <c r="L42" s="18">
        <f t="shared" si="3"/>
        <v>309.44444444444446</v>
      </c>
    </row>
    <row r="43" spans="2:12" x14ac:dyDescent="0.25">
      <c r="B43" s="17">
        <f t="shared" si="3"/>
        <v>181.66666666666669</v>
      </c>
      <c r="C43" s="17">
        <f t="shared" si="3"/>
        <v>391.66666666666663</v>
      </c>
      <c r="D43" s="17">
        <f t="shared" si="3"/>
        <v>327.22222222222223</v>
      </c>
      <c r="E43" s="18">
        <f t="shared" si="3"/>
        <v>161.66666666666666</v>
      </c>
      <c r="F43" s="18">
        <f t="shared" si="3"/>
        <v>213.88888888888889</v>
      </c>
      <c r="G43" s="18">
        <f t="shared" si="3"/>
        <v>201.66666666666666</v>
      </c>
      <c r="H43" s="17">
        <f t="shared" si="3"/>
        <v>182.7777777777778</v>
      </c>
      <c r="I43" s="17">
        <f t="shared" si="3"/>
        <v>250.55555555555554</v>
      </c>
      <c r="J43" s="18">
        <f t="shared" si="3"/>
        <v>242.77777777777783</v>
      </c>
      <c r="K43" s="18">
        <f t="shared" si="3"/>
        <v>212.7777777777778</v>
      </c>
      <c r="L43" s="18">
        <f t="shared" si="3"/>
        <v>285</v>
      </c>
    </row>
    <row r="44" spans="2:12" x14ac:dyDescent="0.25">
      <c r="B44" s="17">
        <f t="shared" si="3"/>
        <v>448.33333333333337</v>
      </c>
      <c r="C44" s="17">
        <f t="shared" si="3"/>
        <v>283.88888888888891</v>
      </c>
      <c r="D44" s="17">
        <f t="shared" si="3"/>
        <v>265</v>
      </c>
      <c r="E44" s="18">
        <f t="shared" si="3"/>
        <v>261.66666666666669</v>
      </c>
      <c r="F44" s="18">
        <f t="shared" si="3"/>
        <v>220.55555555555557</v>
      </c>
      <c r="G44" s="18">
        <f t="shared" si="3"/>
        <v>220.55555555555557</v>
      </c>
      <c r="H44" s="17">
        <f t="shared" si="3"/>
        <v>238.33333333333337</v>
      </c>
      <c r="I44" s="17">
        <f t="shared" si="3"/>
        <v>227.22222222222226</v>
      </c>
      <c r="J44" s="18">
        <f t="shared" si="3"/>
        <v>243.88888888888891</v>
      </c>
      <c r="K44" s="18">
        <f t="shared" si="3"/>
        <v>333.88888888888891</v>
      </c>
      <c r="L44" s="18">
        <f t="shared" si="3"/>
        <v>316.11111111111109</v>
      </c>
    </row>
    <row r="45" spans="2:12" x14ac:dyDescent="0.25">
      <c r="B45" s="17">
        <f t="shared" si="3"/>
        <v>448.33333333333337</v>
      </c>
      <c r="C45" s="17">
        <f t="shared" si="3"/>
        <v>311.66666666666669</v>
      </c>
      <c r="D45" s="17">
        <f t="shared" si="3"/>
        <v>376.11111111111114</v>
      </c>
      <c r="E45" s="18">
        <f t="shared" si="3"/>
        <v>327.22222222222223</v>
      </c>
      <c r="F45" s="18">
        <f t="shared" si="3"/>
        <v>273.88888888888891</v>
      </c>
      <c r="G45" s="18">
        <f t="shared" si="3"/>
        <v>282.77777777777777</v>
      </c>
      <c r="H45" s="17">
        <f t="shared" si="3"/>
        <v>211.66666666666669</v>
      </c>
      <c r="I45" s="17">
        <f t="shared" si="3"/>
        <v>341.66666666666669</v>
      </c>
      <c r="J45" s="18">
        <f t="shared" si="3"/>
        <v>217.22222222222223</v>
      </c>
      <c r="K45" s="18">
        <f t="shared" si="3"/>
        <v>467.22222222222223</v>
      </c>
      <c r="L45" s="18">
        <f t="shared" si="3"/>
        <v>279.44444444444446</v>
      </c>
    </row>
    <row r="47" spans="2:12" x14ac:dyDescent="0.25">
      <c r="B47" s="2" t="s">
        <v>21</v>
      </c>
      <c r="C47" s="2"/>
    </row>
    <row r="48" spans="2:12" x14ac:dyDescent="0.25">
      <c r="B48" s="2"/>
      <c r="C48" s="2"/>
    </row>
    <row r="49" spans="2:17" x14ac:dyDescent="0.25">
      <c r="B49" s="2"/>
      <c r="C49" s="2"/>
      <c r="P49" t="s">
        <v>22</v>
      </c>
      <c r="Q49" t="s">
        <v>23</v>
      </c>
    </row>
    <row r="50" spans="2:17" x14ac:dyDescent="0.25">
      <c r="B50" s="2" t="s">
        <v>24</v>
      </c>
      <c r="C50" s="2">
        <v>0</v>
      </c>
      <c r="D50" s="17">
        <v>341.66666666666669</v>
      </c>
      <c r="E50" s="17"/>
      <c r="F50" s="17"/>
      <c r="G50" s="17">
        <v>343.88888888888891</v>
      </c>
      <c r="H50" s="18">
        <v>197.22222222222223</v>
      </c>
      <c r="I50" s="18">
        <v>261.66666666666669</v>
      </c>
      <c r="J50" s="18">
        <v>196.11111111111111</v>
      </c>
      <c r="K50" s="18">
        <v>250.55555555555554</v>
      </c>
      <c r="L50" s="17">
        <v>148.33333333333334</v>
      </c>
      <c r="M50" s="17">
        <v>203.88888888888889</v>
      </c>
      <c r="N50" s="18">
        <v>241.66666666666671</v>
      </c>
      <c r="O50" s="18"/>
      <c r="P50" s="19">
        <f>AVERAGE(D50:O50)</f>
        <v>242.77777777777777</v>
      </c>
      <c r="Q50" s="18">
        <f>_xlfn.STDEV.S(D50:O50)</f>
        <v>66.244030711742411</v>
      </c>
    </row>
    <row r="51" spans="2:17" x14ac:dyDescent="0.25">
      <c r="B51" s="2" t="s">
        <v>25</v>
      </c>
      <c r="C51" s="2">
        <v>0</v>
      </c>
      <c r="D51" s="17">
        <v>371.66666666666669</v>
      </c>
      <c r="E51" s="17">
        <v>448.33333333333337</v>
      </c>
      <c r="F51" s="17">
        <v>391.66666666666663</v>
      </c>
      <c r="G51" s="17">
        <v>325</v>
      </c>
      <c r="H51" s="18"/>
      <c r="I51" s="18">
        <v>327.22222222222223</v>
      </c>
      <c r="J51" s="18">
        <v>213.88888888888889</v>
      </c>
      <c r="K51" s="18">
        <v>197.22222222222223</v>
      </c>
      <c r="L51" s="17"/>
      <c r="M51" s="17">
        <v>207.22222222222223</v>
      </c>
      <c r="N51" s="18">
        <v>242.77777777777783</v>
      </c>
      <c r="O51" s="18">
        <v>467.22222222222223</v>
      </c>
      <c r="P51" s="19">
        <f t="shared" ref="P51:P67" si="4">AVERAGE(D51:O51)</f>
        <v>319.22222222222217</v>
      </c>
      <c r="Q51" s="18">
        <f t="shared" ref="Q51:Q67" si="5">_xlfn.STDEV.S(D51:O51)</f>
        <v>100.57420876031854</v>
      </c>
    </row>
    <row r="52" spans="2:17" x14ac:dyDescent="0.25">
      <c r="B52" s="2" t="s">
        <v>26</v>
      </c>
      <c r="C52" s="2">
        <v>1</v>
      </c>
      <c r="D52" s="17">
        <v>249.44444444444443</v>
      </c>
      <c r="E52" s="17"/>
      <c r="F52" s="17"/>
      <c r="G52" s="17"/>
      <c r="H52" s="18">
        <v>119.44444444444446</v>
      </c>
      <c r="I52" s="18"/>
      <c r="J52" s="18"/>
      <c r="K52" s="18"/>
      <c r="L52" s="17">
        <v>186.11111111111111</v>
      </c>
      <c r="M52" s="17"/>
      <c r="N52" s="18">
        <v>243.88888888888891</v>
      </c>
      <c r="O52" s="18"/>
      <c r="P52" s="19">
        <f t="shared" si="4"/>
        <v>199.72222222222223</v>
      </c>
      <c r="Q52" s="18">
        <f t="shared" si="5"/>
        <v>60.698099305161612</v>
      </c>
    </row>
    <row r="53" spans="2:17" x14ac:dyDescent="0.25">
      <c r="B53" s="2"/>
      <c r="C53" s="2">
        <v>5</v>
      </c>
      <c r="D53" s="17">
        <v>283.88888888888891</v>
      </c>
      <c r="E53" s="17"/>
      <c r="F53" s="17"/>
      <c r="G53" s="17"/>
      <c r="H53" s="18">
        <v>130.55555555555554</v>
      </c>
      <c r="I53" s="18"/>
      <c r="J53" s="18"/>
      <c r="K53" s="18"/>
      <c r="L53" s="17">
        <v>128.33333333333331</v>
      </c>
      <c r="M53" s="17"/>
      <c r="N53" s="18">
        <v>217.22222222222223</v>
      </c>
      <c r="O53" s="18"/>
      <c r="P53" s="19">
        <f t="shared" si="4"/>
        <v>190</v>
      </c>
      <c r="Q53" s="18">
        <f t="shared" si="5"/>
        <v>75.039084466235806</v>
      </c>
    </row>
    <row r="54" spans="2:17" x14ac:dyDescent="0.25">
      <c r="B54" s="2"/>
      <c r="C54" s="2">
        <v>50</v>
      </c>
      <c r="D54" s="17">
        <v>261.66666666666669</v>
      </c>
      <c r="E54" s="17"/>
      <c r="F54" s="17"/>
      <c r="G54" s="17"/>
      <c r="H54" s="18">
        <v>203.88888888888889</v>
      </c>
      <c r="I54" s="18"/>
      <c r="J54" s="18"/>
      <c r="K54" s="18"/>
      <c r="L54" s="17">
        <v>166.11111111111111</v>
      </c>
      <c r="M54" s="17"/>
      <c r="N54" s="18">
        <v>132.77777777777777</v>
      </c>
      <c r="O54" s="18"/>
      <c r="P54" s="19">
        <f t="shared" si="4"/>
        <v>191.11111111111109</v>
      </c>
      <c r="Q54" s="18">
        <f t="shared" si="5"/>
        <v>55.284524062553551</v>
      </c>
    </row>
    <row r="55" spans="2:17" x14ac:dyDescent="0.25">
      <c r="B55" s="2"/>
      <c r="C55" s="2">
        <v>100</v>
      </c>
      <c r="D55" s="17">
        <v>181.66666666666669</v>
      </c>
      <c r="E55" s="17"/>
      <c r="F55" s="17"/>
      <c r="G55" s="17"/>
      <c r="H55" s="18">
        <v>161.66666666666666</v>
      </c>
      <c r="I55" s="18"/>
      <c r="J55" s="18"/>
      <c r="K55" s="18"/>
      <c r="L55" s="17">
        <v>182.7777777777778</v>
      </c>
      <c r="M55" s="17"/>
      <c r="N55" s="18">
        <v>116.11111111111113</v>
      </c>
      <c r="O55" s="18"/>
      <c r="P55" s="19">
        <f t="shared" si="4"/>
        <v>160.55555555555557</v>
      </c>
      <c r="Q55" s="18">
        <f t="shared" si="5"/>
        <v>31.177178527014853</v>
      </c>
    </row>
    <row r="56" spans="2:17" x14ac:dyDescent="0.25">
      <c r="B56" s="2" t="s">
        <v>27</v>
      </c>
      <c r="C56" s="2">
        <v>1</v>
      </c>
      <c r="D56" s="17"/>
      <c r="E56" s="17">
        <v>301.66666666666669</v>
      </c>
      <c r="F56" s="17"/>
      <c r="G56" s="17"/>
      <c r="H56" s="18"/>
      <c r="I56" s="18">
        <v>182.7777777777778</v>
      </c>
      <c r="J56" s="18"/>
      <c r="K56" s="18"/>
      <c r="L56" s="17">
        <v>238.33333333333337</v>
      </c>
      <c r="M56" s="17"/>
      <c r="N56" s="18">
        <v>249.44444444444443</v>
      </c>
      <c r="O56" s="18"/>
      <c r="P56" s="19">
        <f t="shared" si="4"/>
        <v>243.05555555555557</v>
      </c>
      <c r="Q56" s="18">
        <f t="shared" si="5"/>
        <v>48.757187926351939</v>
      </c>
    </row>
    <row r="57" spans="2:17" x14ac:dyDescent="0.25">
      <c r="B57" s="2"/>
      <c r="C57" s="2">
        <v>5</v>
      </c>
      <c r="D57" s="17"/>
      <c r="E57" s="17">
        <v>312.77777777777783</v>
      </c>
      <c r="F57" s="17"/>
      <c r="G57" s="17"/>
      <c r="H57" s="18"/>
      <c r="I57" s="18">
        <v>150.55555555555557</v>
      </c>
      <c r="J57" s="18"/>
      <c r="K57" s="18"/>
      <c r="L57" s="17">
        <v>211.66666666666669</v>
      </c>
      <c r="M57" s="17"/>
      <c r="N57" s="18">
        <v>157.22222222222226</v>
      </c>
      <c r="O57" s="18"/>
      <c r="P57" s="19">
        <f t="shared" si="4"/>
        <v>208.05555555555557</v>
      </c>
      <c r="Q57" s="18">
        <f t="shared" si="5"/>
        <v>74.989025260134156</v>
      </c>
    </row>
    <row r="58" spans="2:17" x14ac:dyDescent="0.25">
      <c r="B58" s="2"/>
      <c r="C58" s="2">
        <v>50</v>
      </c>
      <c r="D58" s="17"/>
      <c r="E58" s="17">
        <v>180.55555555555557</v>
      </c>
      <c r="F58" s="17"/>
      <c r="G58" s="17"/>
      <c r="H58" s="18"/>
      <c r="I58" s="18">
        <v>136.11111111111111</v>
      </c>
      <c r="J58" s="18"/>
      <c r="K58" s="18"/>
      <c r="L58" s="17">
        <v>178.33333333333334</v>
      </c>
      <c r="M58" s="17"/>
      <c r="N58" s="18">
        <v>217.22222222222223</v>
      </c>
      <c r="O58" s="18"/>
      <c r="P58" s="19">
        <f t="shared" si="4"/>
        <v>178.05555555555554</v>
      </c>
      <c r="Q58" s="18">
        <f t="shared" si="5"/>
        <v>33.164696883004574</v>
      </c>
    </row>
    <row r="59" spans="2:17" x14ac:dyDescent="0.25">
      <c r="B59" s="2"/>
      <c r="C59" s="2">
        <v>100</v>
      </c>
      <c r="D59" s="17"/>
      <c r="E59" s="17">
        <v>151.66666666666669</v>
      </c>
      <c r="F59" s="17"/>
      <c r="G59" s="17"/>
      <c r="H59" s="18"/>
      <c r="I59" s="18">
        <v>126.1111111111111</v>
      </c>
      <c r="J59" s="18"/>
      <c r="K59" s="18"/>
      <c r="L59" s="17">
        <v>147.22222222222223</v>
      </c>
      <c r="M59" s="17"/>
      <c r="N59" s="18">
        <v>212.7777777777778</v>
      </c>
      <c r="O59" s="18"/>
      <c r="P59" s="19">
        <f t="shared" si="4"/>
        <v>159.44444444444446</v>
      </c>
      <c r="Q59" s="18">
        <f t="shared" si="5"/>
        <v>37.262278060461362</v>
      </c>
    </row>
    <row r="60" spans="2:17" x14ac:dyDescent="0.25">
      <c r="B60" s="2" t="s">
        <v>28</v>
      </c>
      <c r="C60" s="2">
        <v>1</v>
      </c>
      <c r="D60" s="17"/>
      <c r="E60" s="17"/>
      <c r="F60" s="17">
        <v>283.88888888888891</v>
      </c>
      <c r="G60" s="17"/>
      <c r="H60" s="18"/>
      <c r="I60" s="18"/>
      <c r="J60" s="18">
        <v>220.55555555555557</v>
      </c>
      <c r="K60" s="18"/>
      <c r="L60" s="17"/>
      <c r="M60" s="17">
        <v>216.11111111111111</v>
      </c>
      <c r="N60" s="18"/>
      <c r="O60" s="18">
        <v>171.66666666666666</v>
      </c>
      <c r="P60" s="19">
        <f t="shared" si="4"/>
        <v>223.05555555555554</v>
      </c>
      <c r="Q60" s="18">
        <f t="shared" si="5"/>
        <v>46.17354095987951</v>
      </c>
    </row>
    <row r="61" spans="2:17" x14ac:dyDescent="0.25">
      <c r="B61" s="2"/>
      <c r="C61" s="2">
        <v>5</v>
      </c>
      <c r="D61" s="17"/>
      <c r="E61" s="17"/>
      <c r="F61" s="17">
        <v>311.66666666666669</v>
      </c>
      <c r="G61" s="17"/>
      <c r="H61" s="18"/>
      <c r="I61" s="18"/>
      <c r="J61" s="18">
        <v>273.88888888888891</v>
      </c>
      <c r="K61" s="18"/>
      <c r="L61" s="17"/>
      <c r="M61" s="17">
        <v>250.55555555555554</v>
      </c>
      <c r="N61" s="18"/>
      <c r="O61" s="18">
        <v>141.66666666666669</v>
      </c>
      <c r="P61" s="19">
        <f t="shared" si="4"/>
        <v>244.44444444444446</v>
      </c>
      <c r="Q61" s="18">
        <f t="shared" si="5"/>
        <v>72.998675223336377</v>
      </c>
    </row>
    <row r="62" spans="2:17" x14ac:dyDescent="0.25">
      <c r="B62" s="2"/>
      <c r="C62" s="2">
        <v>50</v>
      </c>
      <c r="D62" s="17"/>
      <c r="E62" s="17"/>
      <c r="F62" s="17">
        <v>228.33333333333337</v>
      </c>
      <c r="G62" s="17"/>
      <c r="H62" s="18"/>
      <c r="I62" s="18"/>
      <c r="J62" s="18">
        <v>273.88888888888891</v>
      </c>
      <c r="K62" s="18"/>
      <c r="L62" s="17"/>
      <c r="M62" s="17">
        <v>227.22222222222226</v>
      </c>
      <c r="N62" s="18"/>
      <c r="O62" s="18">
        <v>162.77777777777777</v>
      </c>
      <c r="P62" s="19">
        <f t="shared" si="4"/>
        <v>223.0555555555556</v>
      </c>
      <c r="Q62" s="18">
        <f t="shared" si="5"/>
        <v>45.689730140691395</v>
      </c>
    </row>
    <row r="63" spans="2:17" x14ac:dyDescent="0.25">
      <c r="B63" s="2"/>
      <c r="C63" s="2">
        <v>100</v>
      </c>
      <c r="D63" s="17"/>
      <c r="E63" s="17"/>
      <c r="F63" s="17">
        <v>200.55555555555554</v>
      </c>
      <c r="G63" s="17"/>
      <c r="H63" s="18"/>
      <c r="I63" s="18"/>
      <c r="J63" s="18">
        <v>199.44444444444443</v>
      </c>
      <c r="K63" s="18"/>
      <c r="L63" s="17"/>
      <c r="M63" s="17">
        <v>341.66666666666669</v>
      </c>
      <c r="N63" s="18"/>
      <c r="O63" s="18">
        <v>189.44444444444446</v>
      </c>
      <c r="P63" s="19">
        <f t="shared" si="4"/>
        <v>232.7777777777778</v>
      </c>
      <c r="Q63" s="18">
        <f t="shared" si="5"/>
        <v>72.764347078506177</v>
      </c>
    </row>
    <row r="64" spans="2:17" x14ac:dyDescent="0.25">
      <c r="B64" s="2" t="s">
        <v>29</v>
      </c>
      <c r="C64" s="2">
        <v>1</v>
      </c>
      <c r="D64" s="17"/>
      <c r="E64" s="17"/>
      <c r="F64" s="17"/>
      <c r="G64" s="17">
        <v>297.22222222222223</v>
      </c>
      <c r="H64" s="18"/>
      <c r="I64" s="18"/>
      <c r="J64" s="18"/>
      <c r="K64" s="18">
        <v>179.44444444444446</v>
      </c>
      <c r="L64" s="17"/>
      <c r="M64" s="17">
        <v>156.11111111111114</v>
      </c>
      <c r="N64" s="18"/>
      <c r="O64" s="18">
        <v>309.44444444444446</v>
      </c>
      <c r="P64" s="19">
        <f t="shared" si="4"/>
        <v>235.55555555555557</v>
      </c>
      <c r="Q64" s="18">
        <f t="shared" si="5"/>
        <v>78.998359101570841</v>
      </c>
    </row>
    <row r="65" spans="2:17" x14ac:dyDescent="0.25">
      <c r="B65" s="2"/>
      <c r="C65" s="2">
        <v>5</v>
      </c>
      <c r="D65" s="17"/>
      <c r="E65" s="17"/>
      <c r="F65" s="17"/>
      <c r="G65" s="17">
        <v>327.22222222222223</v>
      </c>
      <c r="H65" s="18"/>
      <c r="I65" s="18"/>
      <c r="J65" s="18"/>
      <c r="K65" s="18">
        <v>201.66666666666666</v>
      </c>
      <c r="L65" s="17"/>
      <c r="M65" s="17">
        <v>161.66666666666666</v>
      </c>
      <c r="N65" s="18"/>
      <c r="O65" s="18">
        <v>285</v>
      </c>
      <c r="P65" s="19">
        <f t="shared" si="4"/>
        <v>243.88888888888889</v>
      </c>
      <c r="Q65" s="18">
        <f t="shared" si="5"/>
        <v>75.669848195472994</v>
      </c>
    </row>
    <row r="66" spans="2:17" x14ac:dyDescent="0.25">
      <c r="B66" s="2"/>
      <c r="C66" s="2">
        <v>50</v>
      </c>
      <c r="D66" s="17"/>
      <c r="E66" s="17"/>
      <c r="F66" s="17"/>
      <c r="G66" s="17">
        <v>265</v>
      </c>
      <c r="H66" s="18"/>
      <c r="I66" s="18"/>
      <c r="J66" s="18"/>
      <c r="K66" s="18">
        <v>220.55555555555557</v>
      </c>
      <c r="L66" s="17"/>
      <c r="M66" s="17">
        <v>203.88888888888889</v>
      </c>
      <c r="N66" s="18"/>
      <c r="O66" s="18">
        <v>316.11111111111109</v>
      </c>
      <c r="P66" s="19">
        <f t="shared" si="4"/>
        <v>251.38888888888889</v>
      </c>
      <c r="Q66" s="18">
        <f t="shared" si="5"/>
        <v>50.269847952512613</v>
      </c>
    </row>
    <row r="67" spans="2:17" x14ac:dyDescent="0.25">
      <c r="B67" s="2"/>
      <c r="C67" s="2">
        <v>100</v>
      </c>
      <c r="D67" s="17"/>
      <c r="E67" s="17"/>
      <c r="F67" s="17"/>
      <c r="G67" s="17">
        <v>376.11111111111114</v>
      </c>
      <c r="H67" s="18"/>
      <c r="I67" s="18"/>
      <c r="J67" s="18"/>
      <c r="K67" s="18">
        <v>282.77777777777777</v>
      </c>
      <c r="L67" s="17"/>
      <c r="M67" s="17">
        <v>208.33333333333334</v>
      </c>
      <c r="N67" s="18"/>
      <c r="O67" s="18">
        <v>279.44444444444446</v>
      </c>
      <c r="P67" s="19">
        <f t="shared" si="4"/>
        <v>286.66666666666669</v>
      </c>
      <c r="Q67" s="18">
        <f t="shared" si="5"/>
        <v>68.808196468404617</v>
      </c>
    </row>
    <row r="68" spans="2:17" x14ac:dyDescent="0.25"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5"/>
  <sheetViews>
    <sheetView tabSelected="1" topLeftCell="A62" workbookViewId="0">
      <selection activeCell="O69" sqref="O69"/>
    </sheetView>
  </sheetViews>
  <sheetFormatPr defaultRowHeight="15" x14ac:dyDescent="0.25"/>
  <sheetData>
    <row r="2" spans="1:20" x14ac:dyDescent="0.25">
      <c r="B2" t="s">
        <v>11</v>
      </c>
    </row>
    <row r="3" spans="1:20" x14ac:dyDescent="0.25"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P3" t="s">
        <v>8</v>
      </c>
      <c r="Q3">
        <v>1</v>
      </c>
      <c r="R3">
        <v>2</v>
      </c>
      <c r="S3" t="s">
        <v>9</v>
      </c>
      <c r="T3" t="s">
        <v>10</v>
      </c>
    </row>
    <row r="4" spans="1:20" x14ac:dyDescent="0.25">
      <c r="A4" s="3" t="s">
        <v>13</v>
      </c>
      <c r="B4" s="20">
        <v>0.224</v>
      </c>
      <c r="C4" s="6">
        <v>0.47899999999999998</v>
      </c>
      <c r="D4" s="6">
        <v>0.46</v>
      </c>
      <c r="E4" s="6">
        <v>0.316</v>
      </c>
      <c r="F4" s="6">
        <v>0.46400000000000002</v>
      </c>
      <c r="G4" s="6">
        <v>0.39200000000000002</v>
      </c>
      <c r="H4" s="6">
        <v>0.155</v>
      </c>
      <c r="I4" s="6">
        <v>0.14699999999999999</v>
      </c>
      <c r="J4" s="6">
        <v>0.439</v>
      </c>
      <c r="K4" s="6">
        <v>0.35</v>
      </c>
      <c r="L4" s="6">
        <v>0.30099999999999999</v>
      </c>
      <c r="M4" s="7"/>
      <c r="O4" t="s">
        <v>12</v>
      </c>
      <c r="P4" s="16">
        <v>0</v>
      </c>
      <c r="Q4">
        <v>6.3E-2</v>
      </c>
      <c r="R4">
        <v>0.06</v>
      </c>
      <c r="S4">
        <f>AVERAGE(Q4:R4)</f>
        <v>6.1499999999999999E-2</v>
      </c>
      <c r="T4">
        <v>0</v>
      </c>
    </row>
    <row r="5" spans="1:20" x14ac:dyDescent="0.25">
      <c r="A5" s="3" t="s">
        <v>14</v>
      </c>
      <c r="B5" s="21">
        <v>0.44</v>
      </c>
      <c r="C5" s="10">
        <v>0.29799999999999999</v>
      </c>
      <c r="D5" s="10">
        <v>0.377</v>
      </c>
      <c r="E5" s="10">
        <v>0.50900000000000001</v>
      </c>
      <c r="F5" s="10">
        <v>0.309</v>
      </c>
      <c r="G5" s="10">
        <v>0.34499999999999997</v>
      </c>
      <c r="H5" s="10">
        <v>0.27300000000000002</v>
      </c>
      <c r="I5" s="10">
        <v>0.10100000000000001</v>
      </c>
      <c r="J5" s="10">
        <v>0.64</v>
      </c>
      <c r="K5" s="10">
        <v>0.28199999999999997</v>
      </c>
      <c r="L5" s="10">
        <v>0.28799999999999998</v>
      </c>
      <c r="M5" s="11"/>
      <c r="P5" s="16">
        <v>78</v>
      </c>
      <c r="Q5">
        <v>0.22</v>
      </c>
      <c r="R5">
        <v>0.215</v>
      </c>
      <c r="S5">
        <f t="shared" ref="S5:S11" si="0">AVERAGE(Q5:R5)</f>
        <v>0.2175</v>
      </c>
      <c r="T5">
        <f>S5-0.0615</f>
        <v>0.156</v>
      </c>
    </row>
    <row r="6" spans="1:20" x14ac:dyDescent="0.25">
      <c r="A6" s="3" t="s">
        <v>15</v>
      </c>
      <c r="B6" s="21">
        <v>0.34200000000000003</v>
      </c>
      <c r="C6" s="10">
        <v>0.24</v>
      </c>
      <c r="D6" s="10">
        <v>0.29299999999999998</v>
      </c>
      <c r="E6" s="10">
        <v>0.67800000000000005</v>
      </c>
      <c r="F6" s="10">
        <v>0.34200000000000003</v>
      </c>
      <c r="G6" s="10">
        <v>0.30099999999999999</v>
      </c>
      <c r="H6" s="10">
        <v>0.28399999999999997</v>
      </c>
      <c r="I6" s="10">
        <v>0.372</v>
      </c>
      <c r="J6" s="10">
        <v>0.30099999999999999</v>
      </c>
      <c r="K6" s="10">
        <v>0.41299999999999998</v>
      </c>
      <c r="L6" s="10">
        <v>0.27400000000000002</v>
      </c>
      <c r="M6" s="11"/>
      <c r="P6" s="16">
        <v>156</v>
      </c>
      <c r="Q6">
        <v>0.4</v>
      </c>
      <c r="R6">
        <v>0.39600000000000002</v>
      </c>
      <c r="S6">
        <f t="shared" si="0"/>
        <v>0.39800000000000002</v>
      </c>
      <c r="T6">
        <f t="shared" ref="T6:T11" si="1">S6-0.0615</f>
        <v>0.33650000000000002</v>
      </c>
    </row>
    <row r="7" spans="1:20" x14ac:dyDescent="0.25">
      <c r="A7" s="3" t="s">
        <v>16</v>
      </c>
      <c r="B7" s="21">
        <v>0.434</v>
      </c>
      <c r="C7" s="10">
        <v>0.123</v>
      </c>
      <c r="D7" s="10">
        <v>0.34799999999999998</v>
      </c>
      <c r="E7" s="10">
        <v>0.79400000000000004</v>
      </c>
      <c r="F7" s="10">
        <v>8.4000000000000005E-2</v>
      </c>
      <c r="G7" s="10">
        <v>0.56299999999999994</v>
      </c>
      <c r="H7" s="10">
        <v>0.19800000000000001</v>
      </c>
      <c r="I7" s="10">
        <v>0.54100000000000004</v>
      </c>
      <c r="J7" s="10">
        <v>0.32800000000000001</v>
      </c>
      <c r="K7" s="10">
        <v>0.379</v>
      </c>
      <c r="L7" s="10">
        <v>0.21299999999999999</v>
      </c>
      <c r="M7" s="11"/>
      <c r="P7" s="16">
        <v>312</v>
      </c>
      <c r="Q7">
        <v>0.77400000000000002</v>
      </c>
      <c r="R7">
        <v>0.67200000000000004</v>
      </c>
      <c r="S7">
        <f t="shared" si="0"/>
        <v>0.72300000000000009</v>
      </c>
      <c r="T7">
        <f t="shared" si="1"/>
        <v>0.66150000000000009</v>
      </c>
    </row>
    <row r="8" spans="1:20" x14ac:dyDescent="0.25">
      <c r="A8" s="3" t="s">
        <v>17</v>
      </c>
      <c r="B8" s="21">
        <v>0.63100000000000001</v>
      </c>
      <c r="C8" s="10">
        <v>0.441</v>
      </c>
      <c r="D8" s="10">
        <v>0.39300000000000002</v>
      </c>
      <c r="E8" s="10">
        <v>0.44800000000000001</v>
      </c>
      <c r="F8" s="10">
        <v>0.16800000000000001</v>
      </c>
      <c r="G8" s="10">
        <v>0.48299999999999998</v>
      </c>
      <c r="H8" s="10">
        <v>0.182</v>
      </c>
      <c r="I8" s="10">
        <v>0.54400000000000004</v>
      </c>
      <c r="J8" s="10">
        <v>0.21299999999999999</v>
      </c>
      <c r="K8" s="10">
        <v>0.29399999999999998</v>
      </c>
      <c r="L8" s="10">
        <v>0.32300000000000001</v>
      </c>
      <c r="M8" s="11"/>
      <c r="P8" s="16">
        <v>625</v>
      </c>
      <c r="Q8">
        <v>1.2070000000000001</v>
      </c>
      <c r="R8">
        <v>1.173</v>
      </c>
      <c r="S8">
        <f t="shared" si="0"/>
        <v>1.19</v>
      </c>
      <c r="T8">
        <f t="shared" si="1"/>
        <v>1.1284999999999998</v>
      </c>
    </row>
    <row r="9" spans="1:20" x14ac:dyDescent="0.25">
      <c r="A9" s="3" t="s">
        <v>18</v>
      </c>
      <c r="B9" s="21">
        <v>0.38100000000000001</v>
      </c>
      <c r="C9" s="10">
        <v>0.505</v>
      </c>
      <c r="D9" s="10">
        <v>0.65600000000000003</v>
      </c>
      <c r="E9" s="10">
        <v>0.218</v>
      </c>
      <c r="F9" s="10">
        <v>0.41499999999999998</v>
      </c>
      <c r="G9" s="10">
        <v>0.378</v>
      </c>
      <c r="H9" s="10">
        <v>0.153</v>
      </c>
      <c r="I9" s="10">
        <v>0.623</v>
      </c>
      <c r="J9" s="10">
        <v>0.39700000000000002</v>
      </c>
      <c r="K9" s="10">
        <v>0.21199999999999999</v>
      </c>
      <c r="L9" s="10">
        <v>0.372</v>
      </c>
      <c r="M9" s="11"/>
      <c r="P9" s="16">
        <v>1250</v>
      </c>
      <c r="Q9">
        <v>2.0430000000000001</v>
      </c>
      <c r="R9">
        <v>2.3050000000000002</v>
      </c>
      <c r="S9">
        <f t="shared" si="0"/>
        <v>2.1740000000000004</v>
      </c>
      <c r="T9">
        <f t="shared" si="1"/>
        <v>2.1125000000000003</v>
      </c>
    </row>
    <row r="10" spans="1:20" x14ac:dyDescent="0.25">
      <c r="A10" s="3" t="s">
        <v>19</v>
      </c>
      <c r="B10" s="21">
        <v>0.435</v>
      </c>
      <c r="C10" s="10">
        <v>0.505</v>
      </c>
      <c r="D10" s="10">
        <v>0.58699999999999997</v>
      </c>
      <c r="E10" s="10">
        <v>0.24399999999999999</v>
      </c>
      <c r="F10" s="10">
        <v>0.56999999999999995</v>
      </c>
      <c r="G10" s="10">
        <v>0.371</v>
      </c>
      <c r="H10" s="10">
        <v>0.38100000000000001</v>
      </c>
      <c r="I10" s="10">
        <v>0.69199999999999995</v>
      </c>
      <c r="J10" s="10">
        <v>0.55200000000000005</v>
      </c>
      <c r="K10" s="10">
        <v>0.13900000000000001</v>
      </c>
      <c r="L10" s="10">
        <v>0.34799999999999998</v>
      </c>
      <c r="M10" s="11"/>
      <c r="P10" s="16">
        <v>2500</v>
      </c>
      <c r="Q10">
        <v>3.2269999999999999</v>
      </c>
      <c r="R10">
        <v>3.1970000000000001</v>
      </c>
      <c r="S10">
        <f t="shared" si="0"/>
        <v>3.2119999999999997</v>
      </c>
      <c r="T10">
        <f t="shared" si="1"/>
        <v>3.1504999999999996</v>
      </c>
    </row>
    <row r="11" spans="1:20" x14ac:dyDescent="0.25">
      <c r="A11" s="3" t="s">
        <v>20</v>
      </c>
      <c r="B11" s="22">
        <v>0.46899999999999997</v>
      </c>
      <c r="C11" s="14">
        <v>0.40200000000000002</v>
      </c>
      <c r="D11" s="14">
        <v>0.48299999999999998</v>
      </c>
      <c r="E11" s="14">
        <v>0.34100000000000003</v>
      </c>
      <c r="F11" s="14">
        <v>0.47199999999999998</v>
      </c>
      <c r="G11" s="14">
        <v>0.42299999999999999</v>
      </c>
      <c r="H11" s="14">
        <v>0.32800000000000001</v>
      </c>
      <c r="I11" s="14">
        <v>0.57199999999999995</v>
      </c>
      <c r="J11" s="14">
        <v>0.44</v>
      </c>
      <c r="K11" s="14">
        <v>0.33600000000000002</v>
      </c>
      <c r="L11" s="14">
        <v>0.30599999999999999</v>
      </c>
      <c r="M11" s="15"/>
      <c r="P11" s="16">
        <v>5000</v>
      </c>
      <c r="Q11">
        <v>3.8359999999999999</v>
      </c>
      <c r="R11">
        <v>3.9420000000000002</v>
      </c>
      <c r="S11">
        <f t="shared" si="0"/>
        <v>3.8890000000000002</v>
      </c>
      <c r="T11">
        <f t="shared" si="1"/>
        <v>3.8275000000000001</v>
      </c>
    </row>
    <row r="14" spans="1:20" x14ac:dyDescent="0.25">
      <c r="B14" t="s">
        <v>10</v>
      </c>
    </row>
    <row r="16" spans="1:20" x14ac:dyDescent="0.25">
      <c r="B16" s="16">
        <f>B4-0.0615</f>
        <v>0.16250000000000001</v>
      </c>
      <c r="C16" s="16">
        <f t="shared" ref="C16:L16" si="2">C4-0.0615</f>
        <v>0.41749999999999998</v>
      </c>
      <c r="D16" s="16">
        <f t="shared" si="2"/>
        <v>0.39850000000000002</v>
      </c>
      <c r="E16">
        <f t="shared" si="2"/>
        <v>0.2545</v>
      </c>
      <c r="F16">
        <f t="shared" si="2"/>
        <v>0.40250000000000002</v>
      </c>
      <c r="G16">
        <f t="shared" si="2"/>
        <v>0.33050000000000002</v>
      </c>
      <c r="H16" s="16">
        <f t="shared" si="2"/>
        <v>9.35E-2</v>
      </c>
      <c r="I16" s="16">
        <f t="shared" si="2"/>
        <v>8.5499999999999993E-2</v>
      </c>
      <c r="J16" s="16">
        <f t="shared" si="2"/>
        <v>0.3775</v>
      </c>
      <c r="K16">
        <f t="shared" si="2"/>
        <v>0.28849999999999998</v>
      </c>
      <c r="L16">
        <f t="shared" si="2"/>
        <v>0.23949999999999999</v>
      </c>
    </row>
    <row r="17" spans="2:15" x14ac:dyDescent="0.25">
      <c r="B17" s="16">
        <f t="shared" ref="B17:L23" si="3">B5-0.0615</f>
        <v>0.3785</v>
      </c>
      <c r="C17" s="16">
        <f t="shared" si="3"/>
        <v>0.23649999999999999</v>
      </c>
      <c r="D17" s="16">
        <f t="shared" si="3"/>
        <v>0.3155</v>
      </c>
      <c r="E17">
        <f t="shared" si="3"/>
        <v>0.44750000000000001</v>
      </c>
      <c r="F17">
        <f t="shared" si="3"/>
        <v>0.2475</v>
      </c>
      <c r="G17">
        <f t="shared" si="3"/>
        <v>0.28349999999999997</v>
      </c>
      <c r="H17" s="16">
        <f t="shared" si="3"/>
        <v>0.21150000000000002</v>
      </c>
      <c r="I17" s="16">
        <f t="shared" si="3"/>
        <v>3.9500000000000007E-2</v>
      </c>
      <c r="J17" s="16">
        <f t="shared" si="3"/>
        <v>0.57850000000000001</v>
      </c>
      <c r="K17">
        <f t="shared" si="3"/>
        <v>0.22049999999999997</v>
      </c>
      <c r="L17">
        <f t="shared" si="3"/>
        <v>0.22649999999999998</v>
      </c>
    </row>
    <row r="18" spans="2:15" x14ac:dyDescent="0.25">
      <c r="B18" s="16">
        <f t="shared" si="3"/>
        <v>0.28050000000000003</v>
      </c>
      <c r="C18" s="16">
        <f t="shared" si="3"/>
        <v>0.17849999999999999</v>
      </c>
      <c r="D18" s="16">
        <f t="shared" si="3"/>
        <v>0.23149999999999998</v>
      </c>
      <c r="E18">
        <f t="shared" si="3"/>
        <v>0.61650000000000005</v>
      </c>
      <c r="F18">
        <f t="shared" si="3"/>
        <v>0.28050000000000003</v>
      </c>
      <c r="G18">
        <f t="shared" si="3"/>
        <v>0.23949999999999999</v>
      </c>
      <c r="H18" s="16">
        <f t="shared" si="3"/>
        <v>0.22249999999999998</v>
      </c>
      <c r="I18" s="16">
        <f t="shared" si="3"/>
        <v>0.3105</v>
      </c>
      <c r="J18" s="16">
        <f t="shared" si="3"/>
        <v>0.23949999999999999</v>
      </c>
      <c r="K18">
        <f t="shared" si="3"/>
        <v>0.35149999999999998</v>
      </c>
      <c r="L18">
        <f t="shared" si="3"/>
        <v>0.21250000000000002</v>
      </c>
    </row>
    <row r="19" spans="2:15" x14ac:dyDescent="0.25">
      <c r="B19" s="16">
        <f t="shared" si="3"/>
        <v>0.3725</v>
      </c>
      <c r="C19" s="16">
        <f t="shared" si="3"/>
        <v>6.1499999999999999E-2</v>
      </c>
      <c r="D19" s="16">
        <f t="shared" si="3"/>
        <v>0.28649999999999998</v>
      </c>
      <c r="E19">
        <f t="shared" si="3"/>
        <v>0.73250000000000004</v>
      </c>
      <c r="F19">
        <f t="shared" si="3"/>
        <v>2.2500000000000006E-2</v>
      </c>
      <c r="G19">
        <f t="shared" si="3"/>
        <v>0.50149999999999995</v>
      </c>
      <c r="H19" s="16">
        <f t="shared" si="3"/>
        <v>0.13650000000000001</v>
      </c>
      <c r="I19" s="16">
        <f t="shared" si="3"/>
        <v>0.47950000000000004</v>
      </c>
      <c r="J19" s="16">
        <f t="shared" si="3"/>
        <v>0.26650000000000001</v>
      </c>
      <c r="K19">
        <f t="shared" si="3"/>
        <v>0.3175</v>
      </c>
      <c r="L19">
        <f t="shared" si="3"/>
        <v>0.1515</v>
      </c>
    </row>
    <row r="20" spans="2:15" x14ac:dyDescent="0.25">
      <c r="B20" s="16">
        <f t="shared" si="3"/>
        <v>0.56950000000000001</v>
      </c>
      <c r="C20" s="16">
        <f t="shared" si="3"/>
        <v>0.3795</v>
      </c>
      <c r="D20" s="16">
        <f t="shared" si="3"/>
        <v>0.33150000000000002</v>
      </c>
      <c r="E20">
        <f t="shared" si="3"/>
        <v>0.38650000000000001</v>
      </c>
      <c r="F20">
        <f t="shared" si="3"/>
        <v>0.10650000000000001</v>
      </c>
      <c r="G20">
        <f t="shared" si="3"/>
        <v>0.42149999999999999</v>
      </c>
      <c r="H20" s="16">
        <f t="shared" si="3"/>
        <v>0.1205</v>
      </c>
      <c r="I20" s="16">
        <f t="shared" si="3"/>
        <v>0.48250000000000004</v>
      </c>
      <c r="J20">
        <f t="shared" si="3"/>
        <v>0.1515</v>
      </c>
      <c r="K20">
        <f t="shared" si="3"/>
        <v>0.23249999999999998</v>
      </c>
      <c r="L20">
        <f t="shared" si="3"/>
        <v>0.26150000000000001</v>
      </c>
    </row>
    <row r="21" spans="2:15" x14ac:dyDescent="0.25">
      <c r="B21" s="16">
        <f t="shared" si="3"/>
        <v>0.31950000000000001</v>
      </c>
      <c r="C21" s="16">
        <f t="shared" si="3"/>
        <v>0.44350000000000001</v>
      </c>
      <c r="D21" s="16">
        <f t="shared" si="3"/>
        <v>0.59450000000000003</v>
      </c>
      <c r="E21">
        <f t="shared" si="3"/>
        <v>0.1565</v>
      </c>
      <c r="F21">
        <f t="shared" si="3"/>
        <v>0.35349999999999998</v>
      </c>
      <c r="G21">
        <f t="shared" si="3"/>
        <v>0.3165</v>
      </c>
      <c r="H21" s="16">
        <f t="shared" si="3"/>
        <v>9.1499999999999998E-2</v>
      </c>
      <c r="I21" s="16">
        <f t="shared" si="3"/>
        <v>0.5615</v>
      </c>
      <c r="J21">
        <f t="shared" si="3"/>
        <v>0.33550000000000002</v>
      </c>
      <c r="K21">
        <f t="shared" si="3"/>
        <v>0.15049999999999999</v>
      </c>
      <c r="L21">
        <f t="shared" si="3"/>
        <v>0.3105</v>
      </c>
    </row>
    <row r="22" spans="2:15" x14ac:dyDescent="0.25">
      <c r="B22" s="16">
        <f t="shared" si="3"/>
        <v>0.3735</v>
      </c>
      <c r="C22" s="16">
        <f t="shared" si="3"/>
        <v>0.44350000000000001</v>
      </c>
      <c r="D22" s="16">
        <f t="shared" si="3"/>
        <v>0.52549999999999997</v>
      </c>
      <c r="E22">
        <f t="shared" si="3"/>
        <v>0.1825</v>
      </c>
      <c r="F22">
        <f t="shared" si="3"/>
        <v>0.50849999999999995</v>
      </c>
      <c r="G22">
        <f t="shared" si="3"/>
        <v>0.3095</v>
      </c>
      <c r="H22" s="16">
        <f t="shared" si="3"/>
        <v>0.31950000000000001</v>
      </c>
      <c r="I22" s="16">
        <f t="shared" si="3"/>
        <v>0.63049999999999995</v>
      </c>
      <c r="J22">
        <f t="shared" si="3"/>
        <v>0.49050000000000005</v>
      </c>
      <c r="K22">
        <f t="shared" si="3"/>
        <v>7.7500000000000013E-2</v>
      </c>
      <c r="L22">
        <f t="shared" si="3"/>
        <v>0.28649999999999998</v>
      </c>
    </row>
    <row r="23" spans="2:15" x14ac:dyDescent="0.25">
      <c r="B23" s="16">
        <f t="shared" si="3"/>
        <v>0.40749999999999997</v>
      </c>
      <c r="C23" s="16">
        <f t="shared" si="3"/>
        <v>0.34050000000000002</v>
      </c>
      <c r="D23" s="16">
        <f t="shared" si="3"/>
        <v>0.42149999999999999</v>
      </c>
      <c r="E23">
        <f t="shared" si="3"/>
        <v>0.27950000000000003</v>
      </c>
      <c r="F23">
        <f t="shared" si="3"/>
        <v>0.41049999999999998</v>
      </c>
      <c r="G23">
        <f t="shared" si="3"/>
        <v>0.36149999999999999</v>
      </c>
      <c r="H23" s="16">
        <f t="shared" si="3"/>
        <v>0.26650000000000001</v>
      </c>
      <c r="I23" s="16">
        <f t="shared" si="3"/>
        <v>0.51049999999999995</v>
      </c>
      <c r="J23">
        <f t="shared" si="3"/>
        <v>0.3785</v>
      </c>
      <c r="K23">
        <f t="shared" si="3"/>
        <v>0.27450000000000002</v>
      </c>
      <c r="L23">
        <f t="shared" si="3"/>
        <v>0.2445</v>
      </c>
    </row>
    <row r="25" spans="2:15" x14ac:dyDescent="0.25">
      <c r="E25" t="s">
        <v>13</v>
      </c>
      <c r="I25" t="s">
        <v>14</v>
      </c>
      <c r="L25" t="s">
        <v>15</v>
      </c>
      <c r="N25" t="s">
        <v>16</v>
      </c>
    </row>
    <row r="26" spans="2:15" x14ac:dyDescent="0.25">
      <c r="B26" t="s">
        <v>24</v>
      </c>
      <c r="D26" s="16">
        <v>0.16250000000000001</v>
      </c>
      <c r="E26" s="16">
        <v>0.3735</v>
      </c>
      <c r="F26" s="16">
        <v>0.3795</v>
      </c>
      <c r="G26" s="16">
        <v>0.23149999999999998</v>
      </c>
      <c r="H26">
        <v>0.2545</v>
      </c>
      <c r="I26">
        <v>0.1825</v>
      </c>
      <c r="J26">
        <v>0.10650000000000001</v>
      </c>
      <c r="K26">
        <v>0.23949999999999999</v>
      </c>
      <c r="L26" s="16">
        <v>9.35E-2</v>
      </c>
      <c r="M26" s="16">
        <v>0.3105</v>
      </c>
      <c r="N26">
        <v>0.1515</v>
      </c>
      <c r="O26">
        <v>7.7500000000000013E-2</v>
      </c>
    </row>
    <row r="27" spans="2:15" x14ac:dyDescent="0.25">
      <c r="B27" t="s">
        <v>25</v>
      </c>
      <c r="D27" s="16">
        <v>0.3785</v>
      </c>
      <c r="E27" s="16">
        <v>0.40749999999999997</v>
      </c>
      <c r="F27" s="16">
        <v>0.44350000000000001</v>
      </c>
      <c r="G27" s="16">
        <v>0.28649999999999998</v>
      </c>
      <c r="H27">
        <v>0.44750000000000001</v>
      </c>
      <c r="I27">
        <v>0.27950000000000003</v>
      </c>
      <c r="J27">
        <v>0.35349999999999998</v>
      </c>
      <c r="K27">
        <v>0.50149999999999995</v>
      </c>
      <c r="L27" s="16">
        <v>0.21150000000000002</v>
      </c>
      <c r="M27" s="16">
        <v>0.47950000000000004</v>
      </c>
      <c r="N27">
        <v>0.33550000000000002</v>
      </c>
      <c r="O27">
        <v>0.27450000000000002</v>
      </c>
    </row>
    <row r="28" spans="2:15" x14ac:dyDescent="0.25">
      <c r="B28" t="s">
        <v>26</v>
      </c>
      <c r="C28">
        <v>1</v>
      </c>
      <c r="D28" s="16">
        <v>0.28050000000000003</v>
      </c>
      <c r="E28" s="16"/>
      <c r="F28" s="16"/>
      <c r="G28" s="16"/>
      <c r="H28">
        <v>0.61650000000000005</v>
      </c>
      <c r="L28" s="16">
        <v>0.22249999999999998</v>
      </c>
      <c r="M28" s="16"/>
      <c r="N28">
        <v>0.49050000000000005</v>
      </c>
    </row>
    <row r="29" spans="2:15" x14ac:dyDescent="0.25">
      <c r="C29">
        <v>5</v>
      </c>
      <c r="D29" s="16">
        <v>0.3725</v>
      </c>
      <c r="E29" s="16"/>
      <c r="F29" s="16"/>
      <c r="G29" s="16"/>
      <c r="H29">
        <v>0.73250000000000004</v>
      </c>
      <c r="L29" s="16">
        <v>0.13650000000000001</v>
      </c>
      <c r="M29" s="16"/>
      <c r="N29">
        <v>0.3785</v>
      </c>
    </row>
    <row r="30" spans="2:15" x14ac:dyDescent="0.25">
      <c r="C30">
        <v>50</v>
      </c>
      <c r="D30" s="16">
        <v>0.56950000000000001</v>
      </c>
      <c r="E30" s="16"/>
      <c r="F30" s="16"/>
      <c r="G30" s="16"/>
      <c r="H30">
        <v>0.38650000000000001</v>
      </c>
      <c r="L30" s="16">
        <v>0.1205</v>
      </c>
      <c r="M30" s="16"/>
      <c r="N30">
        <v>0.28849999999999998</v>
      </c>
    </row>
    <row r="31" spans="2:15" x14ac:dyDescent="0.25">
      <c r="C31">
        <v>100</v>
      </c>
      <c r="D31" s="16">
        <v>0.31950000000000001</v>
      </c>
      <c r="E31" s="16"/>
      <c r="F31" s="16"/>
      <c r="G31" s="16"/>
      <c r="H31">
        <v>0.1565</v>
      </c>
      <c r="L31" s="16">
        <v>9.1499999999999998E-2</v>
      </c>
      <c r="M31" s="16"/>
      <c r="N31">
        <v>0.22049999999999997</v>
      </c>
    </row>
    <row r="32" spans="2:15" x14ac:dyDescent="0.25">
      <c r="B32" t="s">
        <v>27</v>
      </c>
      <c r="C32">
        <v>1</v>
      </c>
      <c r="D32" s="16"/>
      <c r="E32" s="16">
        <v>0.41749999999999998</v>
      </c>
      <c r="F32" s="16"/>
      <c r="G32" s="16"/>
      <c r="I32">
        <v>0.40250000000000002</v>
      </c>
      <c r="L32" s="16">
        <v>0.31950000000000001</v>
      </c>
      <c r="M32" s="16"/>
      <c r="N32">
        <v>0.35149999999999998</v>
      </c>
    </row>
    <row r="33" spans="2:17" x14ac:dyDescent="0.25">
      <c r="C33">
        <v>5</v>
      </c>
      <c r="D33" s="16"/>
      <c r="E33" s="16">
        <v>0.23649999999999999</v>
      </c>
      <c r="F33" s="16"/>
      <c r="G33" s="16"/>
      <c r="I33">
        <v>0.2475</v>
      </c>
      <c r="L33" s="16">
        <v>0.26650000000000001</v>
      </c>
      <c r="M33" s="16"/>
      <c r="N33">
        <v>0.3175</v>
      </c>
    </row>
    <row r="34" spans="2:17" x14ac:dyDescent="0.25">
      <c r="C34">
        <v>50</v>
      </c>
      <c r="D34" s="16"/>
      <c r="E34" s="16">
        <v>0.17849999999999999</v>
      </c>
      <c r="F34" s="16"/>
      <c r="G34" s="16"/>
      <c r="I34">
        <v>0.28050000000000003</v>
      </c>
      <c r="L34" s="16">
        <v>8.5499999999999993E-2</v>
      </c>
      <c r="M34" s="16"/>
      <c r="N34">
        <v>0.23249999999999998</v>
      </c>
    </row>
    <row r="35" spans="2:17" x14ac:dyDescent="0.25">
      <c r="C35">
        <v>100</v>
      </c>
      <c r="D35" s="16"/>
      <c r="E35" s="16">
        <v>6.1499999999999999E-2</v>
      </c>
      <c r="F35" s="16"/>
      <c r="G35" s="16"/>
      <c r="I35">
        <v>2.2500000000000006E-2</v>
      </c>
      <c r="L35" s="16">
        <v>3.9500000000000007E-2</v>
      </c>
      <c r="M35" s="16"/>
      <c r="N35">
        <v>0.15049999999999999</v>
      </c>
    </row>
    <row r="36" spans="2:17" x14ac:dyDescent="0.25">
      <c r="B36" t="s">
        <v>28</v>
      </c>
      <c r="C36">
        <v>1</v>
      </c>
      <c r="D36" s="16"/>
      <c r="E36" s="16"/>
      <c r="F36" s="16">
        <v>0.44350000000000001</v>
      </c>
      <c r="G36" s="16"/>
      <c r="J36">
        <v>0.50849999999999995</v>
      </c>
      <c r="L36" s="16"/>
      <c r="M36" s="16">
        <v>0.48250000000000004</v>
      </c>
      <c r="O36">
        <v>0.23949999999999999</v>
      </c>
    </row>
    <row r="37" spans="2:17" x14ac:dyDescent="0.25">
      <c r="C37">
        <v>5</v>
      </c>
      <c r="D37" s="16"/>
      <c r="E37" s="16"/>
      <c r="F37" s="16">
        <v>0.34050000000000002</v>
      </c>
      <c r="G37" s="16"/>
      <c r="J37">
        <v>0.41049999999999998</v>
      </c>
      <c r="L37" s="16"/>
      <c r="M37" s="16">
        <v>0.5615</v>
      </c>
      <c r="O37">
        <v>0.22649999999999998</v>
      </c>
    </row>
    <row r="38" spans="2:17" x14ac:dyDescent="0.25">
      <c r="C38">
        <v>50</v>
      </c>
      <c r="D38" s="16"/>
      <c r="E38" s="16"/>
      <c r="F38" s="16">
        <v>0.39850000000000002</v>
      </c>
      <c r="G38" s="16"/>
      <c r="J38">
        <v>0.33050000000000002</v>
      </c>
      <c r="L38" s="16"/>
      <c r="M38" s="16">
        <v>0.63049999999999995</v>
      </c>
      <c r="O38">
        <v>0.21250000000000002</v>
      </c>
    </row>
    <row r="39" spans="2:17" x14ac:dyDescent="0.25">
      <c r="C39">
        <v>100</v>
      </c>
      <c r="D39" s="16"/>
      <c r="E39" s="16"/>
      <c r="F39" s="16">
        <v>0.3155</v>
      </c>
      <c r="G39" s="16"/>
      <c r="J39">
        <v>0.28349999999999997</v>
      </c>
      <c r="L39" s="16"/>
      <c r="M39" s="16">
        <v>0.51049999999999995</v>
      </c>
      <c r="O39">
        <v>0.1515</v>
      </c>
    </row>
    <row r="40" spans="2:17" x14ac:dyDescent="0.25">
      <c r="B40" t="s">
        <v>29</v>
      </c>
      <c r="C40">
        <v>1</v>
      </c>
      <c r="D40" s="16"/>
      <c r="E40" s="16"/>
      <c r="F40" s="16"/>
      <c r="G40" s="16">
        <v>0.33150000000000002</v>
      </c>
      <c r="K40">
        <v>0.42149999999999999</v>
      </c>
      <c r="L40" s="16"/>
      <c r="M40" s="16">
        <v>0.3775</v>
      </c>
      <c r="O40">
        <v>0.26150000000000001</v>
      </c>
    </row>
    <row r="41" spans="2:17" x14ac:dyDescent="0.25">
      <c r="C41">
        <v>5</v>
      </c>
      <c r="D41" s="16"/>
      <c r="E41" s="16"/>
      <c r="F41" s="16"/>
      <c r="G41" s="16">
        <v>0.59450000000000003</v>
      </c>
      <c r="K41">
        <v>0.3165</v>
      </c>
      <c r="L41" s="16"/>
      <c r="M41" s="16">
        <v>0.57850000000000001</v>
      </c>
      <c r="O41">
        <v>0.3105</v>
      </c>
    </row>
    <row r="42" spans="2:17" x14ac:dyDescent="0.25">
      <c r="C42">
        <v>50</v>
      </c>
      <c r="D42" s="16"/>
      <c r="E42" s="16"/>
      <c r="F42" s="16"/>
      <c r="G42" s="16">
        <v>0.52549999999999997</v>
      </c>
      <c r="K42">
        <v>0.3095</v>
      </c>
      <c r="L42" s="16"/>
      <c r="M42" s="16">
        <v>0.23949999999999999</v>
      </c>
      <c r="O42">
        <v>0.28649999999999998</v>
      </c>
    </row>
    <row r="43" spans="2:17" x14ac:dyDescent="0.25">
      <c r="C43">
        <v>100</v>
      </c>
      <c r="D43" s="16"/>
      <c r="E43" s="16"/>
      <c r="F43" s="16"/>
      <c r="G43" s="16">
        <v>0.42149999999999999</v>
      </c>
      <c r="K43">
        <v>0.36149999999999999</v>
      </c>
      <c r="L43" s="16"/>
      <c r="M43" s="16">
        <v>0.26650000000000001</v>
      </c>
      <c r="O43">
        <v>0.2445</v>
      </c>
    </row>
    <row r="45" spans="2:17" x14ac:dyDescent="0.25">
      <c r="B45" t="s">
        <v>21</v>
      </c>
    </row>
    <row r="47" spans="2:17" x14ac:dyDescent="0.25">
      <c r="D47" s="16"/>
      <c r="E47" s="16" t="s">
        <v>13</v>
      </c>
      <c r="F47" s="16"/>
      <c r="G47" s="16"/>
      <c r="I47" t="s">
        <v>14</v>
      </c>
      <c r="L47" s="16" t="s">
        <v>15</v>
      </c>
      <c r="M47" s="16"/>
      <c r="N47" t="s">
        <v>16</v>
      </c>
      <c r="P47" s="2" t="s">
        <v>31</v>
      </c>
      <c r="Q47" t="s">
        <v>23</v>
      </c>
    </row>
    <row r="48" spans="2:17" x14ac:dyDescent="0.25">
      <c r="B48" s="2" t="s">
        <v>24</v>
      </c>
      <c r="C48" s="2"/>
      <c r="D48" s="17">
        <f>D26/0.0009</f>
        <v>180.55555555555557</v>
      </c>
      <c r="E48" s="17"/>
      <c r="F48" s="17"/>
      <c r="G48" s="17">
        <f t="shared" ref="G48:N48" si="4">G26/0.0009</f>
        <v>257.22222222222223</v>
      </c>
      <c r="H48" s="18">
        <f t="shared" si="4"/>
        <v>282.77777777777777</v>
      </c>
      <c r="I48" s="18">
        <f t="shared" si="4"/>
        <v>202.77777777777777</v>
      </c>
      <c r="J48" s="18">
        <f t="shared" si="4"/>
        <v>118.33333333333334</v>
      </c>
      <c r="K48" s="18">
        <f t="shared" si="4"/>
        <v>266.11111111111109</v>
      </c>
      <c r="L48" s="17">
        <f t="shared" si="4"/>
        <v>103.88888888888889</v>
      </c>
      <c r="M48" s="17"/>
      <c r="N48" s="18">
        <f t="shared" si="4"/>
        <v>168.33333333333334</v>
      </c>
      <c r="O48" s="18"/>
      <c r="P48" s="19">
        <f>AVERAGE(D48:O48)</f>
        <v>197.5</v>
      </c>
      <c r="Q48" s="18">
        <f>_xlfn.STDEV.S(D48:P48)</f>
        <v>62.990666563182835</v>
      </c>
    </row>
    <row r="49" spans="2:17" x14ac:dyDescent="0.25">
      <c r="B49" s="2" t="s">
        <v>25</v>
      </c>
      <c r="C49" s="2"/>
      <c r="D49" s="17">
        <f t="shared" ref="D49:O51" si="5">D27/0.0009</f>
        <v>420.55555555555554</v>
      </c>
      <c r="E49" s="17">
        <f t="shared" si="5"/>
        <v>452.77777777777777</v>
      </c>
      <c r="F49" s="17">
        <f t="shared" si="5"/>
        <v>492.77777777777777</v>
      </c>
      <c r="G49" s="17">
        <f t="shared" si="5"/>
        <v>318.33333333333331</v>
      </c>
      <c r="H49" s="18">
        <f t="shared" si="5"/>
        <v>497.22222222222223</v>
      </c>
      <c r="I49" s="18">
        <f t="shared" si="5"/>
        <v>310.5555555555556</v>
      </c>
      <c r="J49" s="18">
        <f t="shared" si="5"/>
        <v>392.77777777777777</v>
      </c>
      <c r="K49" s="18">
        <f t="shared" si="5"/>
        <v>557.22222222222217</v>
      </c>
      <c r="L49" s="17"/>
      <c r="M49" s="17">
        <f t="shared" si="5"/>
        <v>532.77777777777783</v>
      </c>
      <c r="N49" s="18">
        <f t="shared" si="5"/>
        <v>372.77777777777783</v>
      </c>
      <c r="O49" s="18">
        <f t="shared" si="5"/>
        <v>305.00000000000006</v>
      </c>
      <c r="P49" s="19">
        <f t="shared" ref="P49:P65" si="6">AVERAGE(D49:O49)</f>
        <v>422.97979797979792</v>
      </c>
      <c r="Q49" s="18">
        <f t="shared" ref="Q49:Q65" si="7">_xlfn.STDEV.S(D49:P49)</f>
        <v>86.495321661460196</v>
      </c>
    </row>
    <row r="50" spans="2:17" x14ac:dyDescent="0.25">
      <c r="B50" s="2" t="s">
        <v>26</v>
      </c>
      <c r="C50" s="2">
        <v>1</v>
      </c>
      <c r="D50" s="17">
        <f t="shared" si="5"/>
        <v>311.66666666666669</v>
      </c>
      <c r="E50" s="17"/>
      <c r="F50" s="17"/>
      <c r="G50" s="17"/>
      <c r="H50" s="18"/>
      <c r="I50" s="18"/>
      <c r="J50" s="18"/>
      <c r="K50" s="18"/>
      <c r="L50" s="17">
        <f t="shared" si="5"/>
        <v>247.2222222222222</v>
      </c>
      <c r="M50" s="17"/>
      <c r="N50" s="18">
        <f t="shared" si="5"/>
        <v>545.00000000000011</v>
      </c>
      <c r="O50" s="18"/>
      <c r="P50" s="19">
        <f t="shared" si="6"/>
        <v>367.96296296296305</v>
      </c>
      <c r="Q50" s="18">
        <f t="shared" si="7"/>
        <v>127.91887003638446</v>
      </c>
    </row>
    <row r="51" spans="2:17" x14ac:dyDescent="0.25">
      <c r="B51" s="2"/>
      <c r="C51" s="2">
        <v>5</v>
      </c>
      <c r="D51" s="17">
        <f t="shared" si="5"/>
        <v>413.88888888888891</v>
      </c>
      <c r="E51" s="17"/>
      <c r="F51" s="17"/>
      <c r="G51" s="17"/>
      <c r="H51" s="18"/>
      <c r="I51" s="18"/>
      <c r="J51" s="18"/>
      <c r="K51" s="18"/>
      <c r="L51" s="17">
        <f t="shared" si="5"/>
        <v>151.66666666666669</v>
      </c>
      <c r="M51" s="17"/>
      <c r="N51" s="18">
        <f t="shared" si="5"/>
        <v>420.55555555555554</v>
      </c>
      <c r="O51" s="18"/>
      <c r="P51" s="19">
        <f t="shared" si="6"/>
        <v>328.70370370370375</v>
      </c>
      <c r="Q51" s="18">
        <f t="shared" si="7"/>
        <v>125.21367197248867</v>
      </c>
    </row>
    <row r="52" spans="2:17" x14ac:dyDescent="0.25">
      <c r="B52" s="2"/>
      <c r="C52" s="2">
        <v>50</v>
      </c>
      <c r="D52" s="17"/>
      <c r="E52" s="17"/>
      <c r="F52" s="17"/>
      <c r="G52" s="17"/>
      <c r="H52" s="18">
        <f t="shared" ref="H52:N52" si="8">H30/0.0009</f>
        <v>429.44444444444446</v>
      </c>
      <c r="I52" s="18"/>
      <c r="J52" s="18"/>
      <c r="K52" s="18"/>
      <c r="L52" s="17"/>
      <c r="M52" s="17"/>
      <c r="N52" s="18">
        <f t="shared" si="8"/>
        <v>320.55555555555554</v>
      </c>
      <c r="O52" s="18"/>
      <c r="P52" s="19">
        <f t="shared" si="6"/>
        <v>375</v>
      </c>
      <c r="Q52" s="18">
        <f t="shared" si="7"/>
        <v>54.444444444444329</v>
      </c>
    </row>
    <row r="53" spans="2:17" x14ac:dyDescent="0.25">
      <c r="B53" s="2"/>
      <c r="C53" s="2">
        <v>100</v>
      </c>
      <c r="D53" s="17">
        <f t="shared" ref="D53:N53" si="9">D31/0.0009</f>
        <v>355</v>
      </c>
      <c r="E53" s="17"/>
      <c r="F53" s="17"/>
      <c r="G53" s="17"/>
      <c r="H53" s="18">
        <f t="shared" si="9"/>
        <v>173.88888888888889</v>
      </c>
      <c r="I53" s="18"/>
      <c r="J53" s="18"/>
      <c r="K53" s="18"/>
      <c r="L53" s="17"/>
      <c r="M53" s="17"/>
      <c r="N53" s="18">
        <f t="shared" si="9"/>
        <v>244.99999999999997</v>
      </c>
      <c r="O53" s="18"/>
      <c r="P53" s="19">
        <f t="shared" si="6"/>
        <v>257.96296296296299</v>
      </c>
      <c r="Q53" s="18">
        <f t="shared" si="7"/>
        <v>74.504306133089358</v>
      </c>
    </row>
    <row r="54" spans="2:17" x14ac:dyDescent="0.25">
      <c r="B54" s="2" t="s">
        <v>27</v>
      </c>
      <c r="C54" s="2">
        <v>1</v>
      </c>
      <c r="D54" s="17"/>
      <c r="E54" s="17">
        <f t="shared" ref="E54:N57" si="10">E32/0.0009</f>
        <v>463.88888888888886</v>
      </c>
      <c r="F54" s="17"/>
      <c r="G54" s="17"/>
      <c r="H54" s="18"/>
      <c r="I54" s="18">
        <f t="shared" si="10"/>
        <v>447.22222222222229</v>
      </c>
      <c r="J54" s="18"/>
      <c r="K54" s="18"/>
      <c r="L54" s="17">
        <f t="shared" si="10"/>
        <v>355</v>
      </c>
      <c r="M54" s="17"/>
      <c r="N54" s="18">
        <f t="shared" si="10"/>
        <v>390.55555555555554</v>
      </c>
      <c r="O54" s="18"/>
      <c r="P54" s="19">
        <f t="shared" si="6"/>
        <v>414.16666666666663</v>
      </c>
      <c r="Q54" s="18">
        <f t="shared" si="7"/>
        <v>43.655320833055818</v>
      </c>
    </row>
    <row r="55" spans="2:17" x14ac:dyDescent="0.25">
      <c r="B55" s="2"/>
      <c r="C55" s="2">
        <v>5</v>
      </c>
      <c r="D55" s="17"/>
      <c r="E55" s="17">
        <f t="shared" si="10"/>
        <v>262.77777777777777</v>
      </c>
      <c r="F55" s="17"/>
      <c r="G55" s="17"/>
      <c r="H55" s="18"/>
      <c r="I55" s="18">
        <f t="shared" si="10"/>
        <v>275</v>
      </c>
      <c r="J55" s="18"/>
      <c r="K55" s="18"/>
      <c r="L55" s="17">
        <f t="shared" si="10"/>
        <v>296.11111111111114</v>
      </c>
      <c r="M55" s="17"/>
      <c r="N55" s="18">
        <f t="shared" si="10"/>
        <v>352.77777777777777</v>
      </c>
      <c r="O55" s="18"/>
      <c r="P55" s="19">
        <f t="shared" si="6"/>
        <v>296.66666666666669</v>
      </c>
      <c r="Q55" s="18">
        <f t="shared" si="7"/>
        <v>34.520525295346282</v>
      </c>
    </row>
    <row r="56" spans="2:17" x14ac:dyDescent="0.25">
      <c r="B56" s="2"/>
      <c r="C56" s="2">
        <v>50</v>
      </c>
      <c r="D56" s="17"/>
      <c r="E56" s="17">
        <f t="shared" si="10"/>
        <v>198.33333333333334</v>
      </c>
      <c r="F56" s="17"/>
      <c r="G56" s="17"/>
      <c r="H56" s="18"/>
      <c r="I56" s="18">
        <f t="shared" si="10"/>
        <v>311.66666666666669</v>
      </c>
      <c r="J56" s="18"/>
      <c r="K56" s="18"/>
      <c r="L56" s="17"/>
      <c r="M56" s="17"/>
      <c r="N56" s="18">
        <f t="shared" si="10"/>
        <v>258.33333333333331</v>
      </c>
      <c r="O56" s="18"/>
      <c r="P56" s="19">
        <f t="shared" si="6"/>
        <v>256.11111111111109</v>
      </c>
      <c r="Q56" s="18">
        <f t="shared" si="7"/>
        <v>46.294814791110475</v>
      </c>
    </row>
    <row r="57" spans="2:17" x14ac:dyDescent="0.25">
      <c r="B57" s="2"/>
      <c r="C57" s="2">
        <v>100</v>
      </c>
      <c r="D57" s="17"/>
      <c r="E57" s="17">
        <f t="shared" si="10"/>
        <v>68.333333333333329</v>
      </c>
      <c r="F57" s="17"/>
      <c r="G57" s="17"/>
      <c r="H57" s="18"/>
      <c r="I57" s="18">
        <f t="shared" si="10"/>
        <v>25.000000000000007</v>
      </c>
      <c r="J57" s="18"/>
      <c r="K57" s="18"/>
      <c r="L57" s="17">
        <f t="shared" si="10"/>
        <v>43.8888888888889</v>
      </c>
      <c r="M57" s="17"/>
      <c r="N57" s="18"/>
      <c r="O57" s="18"/>
      <c r="P57" s="19">
        <f t="shared" si="6"/>
        <v>45.74074074074074</v>
      </c>
      <c r="Q57" s="18">
        <f t="shared" si="7"/>
        <v>17.739155577523036</v>
      </c>
    </row>
    <row r="58" spans="2:17" x14ac:dyDescent="0.25">
      <c r="B58" s="2" t="s">
        <v>28</v>
      </c>
      <c r="C58" s="2">
        <v>1</v>
      </c>
      <c r="D58" s="17"/>
      <c r="E58" s="17"/>
      <c r="F58" s="17">
        <f t="shared" ref="F58:O61" si="11">F36/0.0009</f>
        <v>492.77777777777777</v>
      </c>
      <c r="G58" s="17"/>
      <c r="H58" s="18"/>
      <c r="I58" s="18"/>
      <c r="J58" s="18">
        <f t="shared" si="11"/>
        <v>565</v>
      </c>
      <c r="K58" s="18"/>
      <c r="L58" s="17"/>
      <c r="M58" s="17">
        <f t="shared" si="11"/>
        <v>536.1111111111112</v>
      </c>
      <c r="N58" s="18"/>
      <c r="O58" s="18">
        <f t="shared" si="11"/>
        <v>266.11111111111109</v>
      </c>
      <c r="P58" s="19">
        <f t="shared" si="6"/>
        <v>465.00000000000006</v>
      </c>
      <c r="Q58" s="18">
        <f t="shared" si="7"/>
        <v>117.67028637806672</v>
      </c>
    </row>
    <row r="59" spans="2:17" x14ac:dyDescent="0.25">
      <c r="B59" s="2"/>
      <c r="C59" s="2">
        <v>5</v>
      </c>
      <c r="D59" s="17"/>
      <c r="E59" s="17"/>
      <c r="F59" s="17">
        <f t="shared" si="11"/>
        <v>378.33333333333337</v>
      </c>
      <c r="G59" s="17"/>
      <c r="H59" s="18"/>
      <c r="I59" s="18"/>
      <c r="J59" s="18">
        <f t="shared" si="11"/>
        <v>456.11111111111109</v>
      </c>
      <c r="K59" s="18"/>
      <c r="L59" s="17"/>
      <c r="M59" s="17"/>
      <c r="N59" s="18"/>
      <c r="O59" s="18">
        <f t="shared" si="11"/>
        <v>251.66666666666666</v>
      </c>
      <c r="P59" s="19">
        <f t="shared" si="6"/>
        <v>362.03703703703701</v>
      </c>
      <c r="Q59" s="18">
        <f t="shared" si="7"/>
        <v>84.255799684777188</v>
      </c>
    </row>
    <row r="60" spans="2:17" x14ac:dyDescent="0.25">
      <c r="B60" s="2"/>
      <c r="C60" s="2">
        <v>50</v>
      </c>
      <c r="D60" s="17"/>
      <c r="E60" s="17"/>
      <c r="F60" s="17">
        <f t="shared" si="11"/>
        <v>442.77777777777783</v>
      </c>
      <c r="G60" s="17"/>
      <c r="H60" s="18"/>
      <c r="I60" s="18"/>
      <c r="J60" s="18">
        <f t="shared" si="11"/>
        <v>367.22222222222223</v>
      </c>
      <c r="K60" s="18"/>
      <c r="L60" s="17"/>
      <c r="M60" s="17"/>
      <c r="N60" s="18"/>
      <c r="O60" s="18">
        <f t="shared" si="11"/>
        <v>236.11111111111114</v>
      </c>
      <c r="P60" s="19">
        <f t="shared" si="6"/>
        <v>348.7037037037037</v>
      </c>
      <c r="Q60" s="18">
        <f t="shared" si="7"/>
        <v>85.381416494333834</v>
      </c>
    </row>
    <row r="61" spans="2:17" x14ac:dyDescent="0.25">
      <c r="B61" s="2"/>
      <c r="C61" s="2">
        <v>100</v>
      </c>
      <c r="D61" s="17"/>
      <c r="E61" s="17"/>
      <c r="F61" s="17">
        <f t="shared" si="11"/>
        <v>350.55555555555554</v>
      </c>
      <c r="G61" s="17"/>
      <c r="H61" s="18"/>
      <c r="I61" s="18"/>
      <c r="J61" s="18">
        <f t="shared" si="11"/>
        <v>315</v>
      </c>
      <c r="K61" s="18"/>
      <c r="L61" s="17"/>
      <c r="M61" s="17">
        <f t="shared" si="11"/>
        <v>567.22222222222217</v>
      </c>
      <c r="N61" s="18"/>
      <c r="O61" s="18">
        <f t="shared" si="11"/>
        <v>168.33333333333334</v>
      </c>
      <c r="P61" s="19">
        <f t="shared" si="6"/>
        <v>350.27777777777777</v>
      </c>
      <c r="Q61" s="18">
        <f t="shared" si="7"/>
        <v>142.6650549407056</v>
      </c>
    </row>
    <row r="62" spans="2:17" x14ac:dyDescent="0.25">
      <c r="B62" s="2" t="s">
        <v>29</v>
      </c>
      <c r="C62" s="2">
        <v>1</v>
      </c>
      <c r="D62" s="17"/>
      <c r="E62" s="17"/>
      <c r="F62" s="17"/>
      <c r="G62" s="17">
        <f t="shared" ref="G62:O65" si="12">G40/0.0009</f>
        <v>368.33333333333337</v>
      </c>
      <c r="H62" s="18"/>
      <c r="I62" s="18"/>
      <c r="J62" s="18"/>
      <c r="K62" s="18">
        <f t="shared" si="12"/>
        <v>468.33333333333331</v>
      </c>
      <c r="L62" s="17"/>
      <c r="M62" s="17">
        <f t="shared" si="12"/>
        <v>419.44444444444446</v>
      </c>
      <c r="N62" s="18"/>
      <c r="O62" s="18">
        <f t="shared" si="12"/>
        <v>290.5555555555556</v>
      </c>
      <c r="P62" s="19">
        <f t="shared" si="6"/>
        <v>386.66666666666674</v>
      </c>
      <c r="Q62" s="18">
        <f t="shared" si="7"/>
        <v>65.797575849375306</v>
      </c>
    </row>
    <row r="63" spans="2:17" x14ac:dyDescent="0.25">
      <c r="B63" s="2"/>
      <c r="C63" s="2">
        <v>5</v>
      </c>
      <c r="D63" s="17"/>
      <c r="E63" s="17"/>
      <c r="F63" s="17"/>
      <c r="G63" s="17">
        <f t="shared" si="12"/>
        <v>660.55555555555566</v>
      </c>
      <c r="H63" s="18"/>
      <c r="I63" s="18"/>
      <c r="J63" s="18"/>
      <c r="K63" s="18">
        <f t="shared" si="12"/>
        <v>351.66666666666669</v>
      </c>
      <c r="L63" s="17"/>
      <c r="M63" s="17">
        <f t="shared" si="12"/>
        <v>642.77777777777783</v>
      </c>
      <c r="N63" s="18"/>
      <c r="O63" s="18">
        <f t="shared" si="12"/>
        <v>345</v>
      </c>
      <c r="P63" s="19">
        <f t="shared" si="6"/>
        <v>500.00000000000006</v>
      </c>
      <c r="Q63" s="18">
        <f t="shared" si="7"/>
        <v>151.81514913266332</v>
      </c>
    </row>
    <row r="64" spans="2:17" x14ac:dyDescent="0.25">
      <c r="B64" s="2"/>
      <c r="C64" s="2">
        <v>50</v>
      </c>
      <c r="D64" s="17"/>
      <c r="E64" s="17"/>
      <c r="F64" s="17"/>
      <c r="G64" s="17">
        <f t="shared" si="12"/>
        <v>583.88888888888891</v>
      </c>
      <c r="H64" s="18"/>
      <c r="I64" s="18"/>
      <c r="J64" s="18"/>
      <c r="K64" s="18">
        <f t="shared" si="12"/>
        <v>343.88888888888891</v>
      </c>
      <c r="L64" s="17"/>
      <c r="M64" s="17">
        <f t="shared" si="12"/>
        <v>266.11111111111109</v>
      </c>
      <c r="N64" s="18"/>
      <c r="O64" s="18">
        <f t="shared" si="12"/>
        <v>318.33333333333331</v>
      </c>
      <c r="P64" s="19">
        <f t="shared" si="6"/>
        <v>378.05555555555554</v>
      </c>
      <c r="Q64" s="18">
        <f t="shared" si="7"/>
        <v>122.09937007552301</v>
      </c>
    </row>
    <row r="65" spans="2:17" x14ac:dyDescent="0.25">
      <c r="B65" s="2"/>
      <c r="C65" s="2">
        <v>100</v>
      </c>
      <c r="D65" s="17"/>
      <c r="E65" s="17"/>
      <c r="F65" s="17"/>
      <c r="G65" s="17">
        <f t="shared" si="12"/>
        <v>468.33333333333331</v>
      </c>
      <c r="H65" s="18"/>
      <c r="I65" s="18"/>
      <c r="J65" s="18"/>
      <c r="K65" s="18">
        <f t="shared" si="12"/>
        <v>401.66666666666669</v>
      </c>
      <c r="L65" s="17"/>
      <c r="M65" s="17">
        <f t="shared" si="12"/>
        <v>296.11111111111114</v>
      </c>
      <c r="N65" s="18"/>
      <c r="O65" s="18">
        <f t="shared" si="12"/>
        <v>271.66666666666669</v>
      </c>
      <c r="P65" s="19">
        <f t="shared" si="6"/>
        <v>359.44444444444446</v>
      </c>
      <c r="Q65" s="18">
        <f t="shared" si="7"/>
        <v>79.617139416641351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2026-03-31T09:06:32Z</dcterms:modified>
</cp:coreProperties>
</file>